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F5534EC8-E689-4759-B5A6-6266AA07BEB3}" xr6:coauthVersionLast="47" xr6:coauthVersionMax="47" xr10:uidLastSave="{00000000-0000-0000-0000-000000000000}"/>
  <bookViews>
    <workbookView xWindow="-120" yWindow="-120" windowWidth="29040" windowHeight="15990" tabRatio="897" xr2:uid="{7649E277-7B73-4CCB-987C-A650C3AAF3CD}"/>
  </bookViews>
  <sheets>
    <sheet name="02_1-1・1-2講習概要・基としている講習" sheetId="12" r:id="rId1"/>
    <sheet name="02_1-3講習の内容" sheetId="22" r:id="rId2"/>
    <sheet name="02_1-4講習対象科目" sheetId="23" r:id="rId3"/>
    <sheet name="02_継続講習の場合のみ_教材変更点 " sheetId="30" r:id="rId4"/>
    <sheet name="02_1-5-7講習及び演習の形態・受講者の要件等" sheetId="15" r:id="rId5"/>
    <sheet name="02_2講習の評価" sheetId="17" r:id="rId6"/>
    <sheet name="02_3講師・監修者" sheetId="26" r:id="rId7"/>
    <sheet name="02_3-1講師（講師番号）" sheetId="27" r:id="rId8"/>
    <sheet name="02_3-2監修者（監修者番号）" sheetId="29" r:id="rId9"/>
    <sheet name="リスト" sheetId="20" state="hidden" r:id="rId10"/>
  </sheets>
  <externalReferences>
    <externalReference r:id="rId11"/>
  </externalReferences>
  <definedNames>
    <definedName name="_xlnm.Print_Area" localSheetId="0">'02_1-1・1-2講習概要・基としている講習'!$B$1:$Q$68</definedName>
    <definedName name="_xlnm.Print_Area" localSheetId="2">'02_1-4講習対象科目'!$A$1:$S$42</definedName>
    <definedName name="_xlnm.Print_Area" localSheetId="4">'02_1-5-7講習及び演習の形態・受講者の要件等'!$A$1:$L$33</definedName>
    <definedName name="_xlnm.Print_Area" localSheetId="5">'02_2講習の評価'!$A$1:$L$18</definedName>
    <definedName name="_xlnm.Print_Area" localSheetId="7">'02_3-1講師（講師番号）'!$A$1:$O$38</definedName>
    <definedName name="_xlnm.Print_Area" localSheetId="8">'02_3-2監修者（監修者番号）'!$A$1:$O$36</definedName>
    <definedName name="_xlnm.Print_Area" localSheetId="6">'02_3講師・監修者'!$A$1:$M$105</definedName>
    <definedName name="_xlnm.Print_Area" localSheetId="3">'02_継続講習の場合のみ_教材変更点 '!$A$1:$E$28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5" i="12" l="1"/>
  <c r="O56" i="12"/>
  <c r="O54" i="12"/>
  <c r="O57" i="12"/>
  <c r="M57" i="12"/>
  <c r="R39" i="12"/>
  <c r="G1" i="30" s="1"/>
  <c r="B7" i="30" s="1"/>
  <c r="A9" i="30" l="1"/>
  <c r="A10" i="30"/>
  <c r="A11" i="30" s="1"/>
  <c r="A12" i="30" s="1"/>
  <c r="A13" i="30" s="1"/>
  <c r="A14" i="30" s="1"/>
  <c r="A15" i="30" s="1"/>
  <c r="A16" i="30" s="1"/>
  <c r="A17" i="30" s="1"/>
  <c r="A18" i="30" s="1"/>
  <c r="A19" i="30" s="1"/>
  <c r="A20" i="30" s="1"/>
  <c r="A21" i="30" s="1"/>
  <c r="A22" i="30" s="1"/>
  <c r="A23" i="30" s="1"/>
  <c r="A24" i="30" s="1"/>
  <c r="A25" i="30" s="1"/>
  <c r="A26" i="30" s="1"/>
  <c r="A8" i="30"/>
  <c r="C2" i="30"/>
  <c r="E1" i="30"/>
  <c r="Z1" i="17" l="1"/>
  <c r="C9" i="27"/>
  <c r="Q1" i="17"/>
  <c r="V7" i="22"/>
  <c r="V8" i="22"/>
  <c r="V9" i="22"/>
  <c r="V10" i="22"/>
  <c r="V11" i="22"/>
  <c r="V12" i="22"/>
  <c r="V13" i="22"/>
  <c r="V14" i="22"/>
  <c r="V15" i="22"/>
  <c r="V6" i="22"/>
  <c r="K57" i="12"/>
  <c r="E57" i="12"/>
  <c r="C10" i="29" l="1"/>
  <c r="C9" i="29"/>
  <c r="P97" i="26" l="1"/>
  <c r="C12" i="29" s="1"/>
  <c r="P95" i="26"/>
  <c r="P93" i="26"/>
  <c r="P91" i="26"/>
  <c r="P89" i="26"/>
  <c r="P87" i="26"/>
  <c r="P85" i="26"/>
  <c r="O87" i="26"/>
  <c r="O89" i="26"/>
  <c r="O91" i="26"/>
  <c r="O93" i="26"/>
  <c r="O95" i="26"/>
  <c r="O97" i="26"/>
  <c r="C11" i="29" s="1"/>
  <c r="O85" i="26"/>
  <c r="B102" i="12" l="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B283" i="12" s="1"/>
  <c r="B284" i="12" s="1"/>
  <c r="B285" i="12" s="1"/>
  <c r="B286" i="12" s="1"/>
  <c r="B287" i="12" s="1"/>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B335" i="12" s="1"/>
  <c r="B336" i="12" s="1"/>
  <c r="B337" i="12" s="1"/>
  <c r="B338" i="12" s="1"/>
  <c r="B339" i="12" s="1"/>
  <c r="B340" i="12" s="1"/>
  <c r="B341" i="12" s="1"/>
  <c r="B342" i="12" s="1"/>
  <c r="B343" i="12" s="1"/>
  <c r="B344" i="12" s="1"/>
  <c r="B345" i="12" s="1"/>
  <c r="B346" i="12" s="1"/>
  <c r="B347" i="12" s="1"/>
  <c r="B348" i="12" s="1"/>
  <c r="B349" i="12" s="1"/>
  <c r="B350" i="12" s="1"/>
  <c r="B351" i="12" s="1"/>
  <c r="B352" i="12" s="1"/>
  <c r="B353" i="12" s="1"/>
  <c r="B354" i="12" s="1"/>
  <c r="B355" i="12" s="1"/>
  <c r="B356" i="12" s="1"/>
  <c r="B357" i="12" s="1"/>
  <c r="B358" i="12" s="1"/>
  <c r="B359" i="12" s="1"/>
  <c r="B360" i="12" s="1"/>
  <c r="B361" i="12" s="1"/>
  <c r="B362" i="12" s="1"/>
  <c r="B363" i="12" s="1"/>
  <c r="B364" i="12" s="1"/>
  <c r="B365" i="12" s="1"/>
  <c r="B366" i="12" s="1"/>
  <c r="B367" i="12" s="1"/>
  <c r="B368" i="12" s="1"/>
  <c r="B369" i="12" s="1"/>
  <c r="B370" i="12" s="1"/>
  <c r="B371" i="12" s="1"/>
  <c r="B372" i="12" s="1"/>
  <c r="B373" i="12" s="1"/>
  <c r="B374" i="12" s="1"/>
  <c r="B375" i="12" s="1"/>
  <c r="B376" i="12" s="1"/>
  <c r="B377" i="12" s="1"/>
  <c r="B378" i="12" s="1"/>
  <c r="B379" i="12" s="1"/>
  <c r="B380" i="12" s="1"/>
  <c r="B381" i="12" s="1"/>
  <c r="B382" i="12" s="1"/>
  <c r="B383" i="12" s="1"/>
  <c r="B384" i="12" s="1"/>
  <c r="B385" i="12" s="1"/>
  <c r="B386" i="12" s="1"/>
  <c r="B387" i="12" s="1"/>
  <c r="B388" i="12" s="1"/>
  <c r="B389" i="12" s="1"/>
  <c r="B390" i="12" s="1"/>
  <c r="B391" i="12" s="1"/>
  <c r="B392" i="12" s="1"/>
  <c r="B393" i="12" s="1"/>
  <c r="B394" i="12" s="1"/>
  <c r="C8" i="29"/>
  <c r="D10" i="12" l="1"/>
  <c r="T16" i="23" l="1"/>
  <c r="C10" i="27" l="1"/>
  <c r="U33" i="23"/>
  <c r="U31" i="23"/>
  <c r="U30" i="23"/>
  <c r="U29" i="23"/>
  <c r="U25" i="23"/>
  <c r="T9" i="23"/>
  <c r="T10" i="23"/>
  <c r="T11" i="23"/>
  <c r="T12" i="23"/>
  <c r="T13" i="23"/>
  <c r="T14" i="23"/>
  <c r="T15" i="23"/>
  <c r="T17" i="23"/>
  <c r="T18" i="23"/>
  <c r="T19" i="23"/>
  <c r="T20" i="23"/>
  <c r="T21" i="23"/>
  <c r="T22" i="23"/>
  <c r="T23" i="23"/>
  <c r="T24" i="23"/>
  <c r="T25" i="23"/>
  <c r="T26" i="23"/>
  <c r="T27" i="23"/>
  <c r="T28" i="23"/>
  <c r="T29" i="23"/>
  <c r="T30" i="23"/>
  <c r="T31" i="23"/>
  <c r="T32" i="23"/>
  <c r="T33" i="23"/>
  <c r="T34" i="23"/>
  <c r="T35" i="23"/>
  <c r="T36" i="23"/>
  <c r="T37" i="23"/>
  <c r="T8" i="23"/>
  <c r="B92" i="26"/>
  <c r="B90" i="26"/>
  <c r="U14" i="23"/>
  <c r="S5" i="23"/>
  <c r="E1" i="29"/>
  <c r="E1" i="27"/>
  <c r="E1" i="26"/>
  <c r="C1" i="17"/>
  <c r="D2" i="15"/>
  <c r="F2" i="23"/>
  <c r="F2" i="22"/>
  <c r="B96" i="26" l="1"/>
  <c r="AA1" i="15"/>
  <c r="W10" i="12"/>
  <c r="L16" i="22"/>
  <c r="B68" i="29"/>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B218" i="29" s="1"/>
  <c r="B219" i="29" s="1"/>
  <c r="B220" i="29" s="1"/>
  <c r="B221" i="29" s="1"/>
  <c r="B222" i="29" s="1"/>
  <c r="B223" i="29" s="1"/>
  <c r="B224" i="29" s="1"/>
  <c r="B225" i="29" s="1"/>
  <c r="B226" i="29" s="1"/>
  <c r="B227" i="29" s="1"/>
  <c r="B228" i="29" s="1"/>
  <c r="B229" i="29" s="1"/>
  <c r="B230" i="29" s="1"/>
  <c r="B231" i="29" s="1"/>
  <c r="B232" i="29" s="1"/>
  <c r="B233" i="29" s="1"/>
  <c r="B234" i="29" s="1"/>
  <c r="B235" i="29" s="1"/>
  <c r="B236" i="29" s="1"/>
  <c r="B237" i="29" s="1"/>
  <c r="B238" i="29" s="1"/>
  <c r="B239" i="29" s="1"/>
  <c r="B240" i="29" s="1"/>
  <c r="B241" i="29" s="1"/>
  <c r="B242" i="29" s="1"/>
  <c r="B243" i="29" s="1"/>
  <c r="B244" i="29" s="1"/>
  <c r="B245" i="29" s="1"/>
  <c r="B246" i="29" s="1"/>
  <c r="B247" i="29" s="1"/>
  <c r="B248" i="29" s="1"/>
  <c r="B249" i="29" s="1"/>
  <c r="B250" i="29" s="1"/>
  <c r="B251" i="29" s="1"/>
  <c r="B252" i="29" s="1"/>
  <c r="B253" i="29" s="1"/>
  <c r="B254" i="29" s="1"/>
  <c r="B255" i="29" s="1"/>
  <c r="B256" i="29" s="1"/>
  <c r="B257" i="29" s="1"/>
  <c r="B258" i="29" s="1"/>
  <c r="B259" i="29" s="1"/>
  <c r="B260" i="29" s="1"/>
  <c r="B261" i="29" s="1"/>
  <c r="B262" i="29" s="1"/>
  <c r="B263" i="29" s="1"/>
  <c r="B264" i="29" s="1"/>
  <c r="B265" i="29" s="1"/>
  <c r="B266" i="29" s="1"/>
  <c r="B267" i="29" s="1"/>
  <c r="B268" i="29" s="1"/>
  <c r="B269" i="29" s="1"/>
  <c r="B270" i="29" s="1"/>
  <c r="B271" i="29" s="1"/>
  <c r="B272" i="29" s="1"/>
  <c r="B273" i="29" s="1"/>
  <c r="B274" i="29" s="1"/>
  <c r="B275" i="29" s="1"/>
  <c r="B276" i="29" s="1"/>
  <c r="B277" i="29" s="1"/>
  <c r="B278" i="29" s="1"/>
  <c r="B279" i="29" s="1"/>
  <c r="B280" i="29" s="1"/>
  <c r="B281" i="29" s="1"/>
  <c r="B282" i="29" s="1"/>
  <c r="B283" i="29" s="1"/>
  <c r="B284" i="29" s="1"/>
  <c r="B285" i="29" s="1"/>
  <c r="B286" i="29" s="1"/>
  <c r="B287" i="29" s="1"/>
  <c r="B288" i="29" s="1"/>
  <c r="B289" i="29" s="1"/>
  <c r="B290" i="29" s="1"/>
  <c r="B291" i="29" s="1"/>
  <c r="B292" i="29" s="1"/>
  <c r="B293" i="29" s="1"/>
  <c r="B294" i="29" s="1"/>
  <c r="B295" i="29" s="1"/>
  <c r="B296" i="29" s="1"/>
  <c r="B297" i="29" s="1"/>
  <c r="B298" i="29" s="1"/>
  <c r="B299" i="29" s="1"/>
  <c r="B300" i="29" s="1"/>
  <c r="B301" i="29" s="1"/>
  <c r="B302" i="29" s="1"/>
  <c r="B303" i="29" s="1"/>
  <c r="B304" i="29" s="1"/>
  <c r="B305" i="29" s="1"/>
  <c r="B306" i="29" s="1"/>
  <c r="B307" i="29" s="1"/>
  <c r="B308" i="29" s="1"/>
  <c r="B309" i="29" s="1"/>
  <c r="B310" i="29" s="1"/>
  <c r="B311" i="29" s="1"/>
  <c r="B312" i="29" s="1"/>
  <c r="B313" i="29" s="1"/>
  <c r="B314" i="29" s="1"/>
  <c r="B315" i="29" s="1"/>
  <c r="B316" i="29" s="1"/>
  <c r="B317" i="29" s="1"/>
  <c r="B318" i="29" s="1"/>
  <c r="B319" i="29" s="1"/>
  <c r="B320" i="29" s="1"/>
  <c r="B321" i="29" s="1"/>
  <c r="B322" i="29" s="1"/>
  <c r="B323" i="29" s="1"/>
  <c r="B324" i="29" s="1"/>
  <c r="B325" i="29" s="1"/>
  <c r="B326" i="29" s="1"/>
  <c r="B327" i="29" s="1"/>
  <c r="B328" i="29" s="1"/>
  <c r="B329" i="29" s="1"/>
  <c r="B330" i="29" s="1"/>
  <c r="B331" i="29" s="1"/>
  <c r="B332" i="29" s="1"/>
  <c r="B333" i="29" s="1"/>
  <c r="B334" i="29" s="1"/>
  <c r="B335" i="29" s="1"/>
  <c r="B336" i="29" s="1"/>
  <c r="B337" i="29" s="1"/>
  <c r="B338" i="29" s="1"/>
  <c r="B339" i="29" s="1"/>
  <c r="B340" i="29" s="1"/>
  <c r="B341" i="29" s="1"/>
  <c r="B342" i="29" s="1"/>
  <c r="B343" i="29" s="1"/>
  <c r="B344" i="29" s="1"/>
  <c r="B345" i="29" s="1"/>
  <c r="B346" i="29" s="1"/>
  <c r="B347" i="29" s="1"/>
  <c r="B348" i="29" s="1"/>
  <c r="B349" i="29" s="1"/>
  <c r="B350" i="29" s="1"/>
  <c r="B351" i="29" s="1"/>
  <c r="B352" i="29" s="1"/>
  <c r="B353" i="29" s="1"/>
  <c r="B354" i="29" s="1"/>
  <c r="B355" i="29" s="1"/>
  <c r="B356" i="29" s="1"/>
  <c r="B357" i="29" s="1"/>
  <c r="B358" i="29" s="1"/>
  <c r="B359" i="29" s="1"/>
  <c r="B360" i="29" s="1"/>
  <c r="N2" i="29"/>
  <c r="O1" i="29"/>
  <c r="B94" i="26"/>
  <c r="B88" i="26"/>
  <c r="B86" i="26"/>
  <c r="B84" i="26"/>
  <c r="B8" i="26"/>
  <c r="B70" i="27"/>
  <c r="B71" i="27" s="1"/>
  <c r="B72" i="27" s="1"/>
  <c r="B73" i="27" s="1"/>
  <c r="B74" i="27" s="1"/>
  <c r="B75" i="27" s="1"/>
  <c r="B76" i="27" s="1"/>
  <c r="B77" i="27" s="1"/>
  <c r="B78" i="27" s="1"/>
  <c r="B79" i="27" s="1"/>
  <c r="B80" i="27" s="1"/>
  <c r="B81" i="27" s="1"/>
  <c r="B82" i="27" s="1"/>
  <c r="B83" i="27" s="1"/>
  <c r="B84" i="27" s="1"/>
  <c r="B85" i="27" s="1"/>
  <c r="B86" i="27" s="1"/>
  <c r="B87" i="27" s="1"/>
  <c r="B88" i="27" s="1"/>
  <c r="B89" i="27" s="1"/>
  <c r="B90" i="27" s="1"/>
  <c r="B91" i="27" s="1"/>
  <c r="B92" i="27" s="1"/>
  <c r="B93" i="27" s="1"/>
  <c r="B94" i="27" s="1"/>
  <c r="B95" i="27" s="1"/>
  <c r="B96" i="27" s="1"/>
  <c r="B97" i="27" s="1"/>
  <c r="B98" i="27" s="1"/>
  <c r="B99" i="27" s="1"/>
  <c r="B100" i="27" s="1"/>
  <c r="B101" i="27" s="1"/>
  <c r="B102" i="27" s="1"/>
  <c r="B103" i="27" s="1"/>
  <c r="B104" i="27" s="1"/>
  <c r="B105" i="27" s="1"/>
  <c r="B106" i="27" s="1"/>
  <c r="B107" i="27" s="1"/>
  <c r="B108" i="27" s="1"/>
  <c r="B109" i="27" s="1"/>
  <c r="B110" i="27" s="1"/>
  <c r="B111" i="27" s="1"/>
  <c r="B112" i="27" s="1"/>
  <c r="B113" i="27" s="1"/>
  <c r="B114" i="27" s="1"/>
  <c r="B115" i="27" s="1"/>
  <c r="B116" i="27" s="1"/>
  <c r="B117" i="27" s="1"/>
  <c r="B118" i="27" s="1"/>
  <c r="B119" i="27" s="1"/>
  <c r="B120" i="27" s="1"/>
  <c r="B121" i="27" s="1"/>
  <c r="B122" i="27" s="1"/>
  <c r="B123" i="27" s="1"/>
  <c r="B124" i="27" s="1"/>
  <c r="B125" i="27" s="1"/>
  <c r="B126" i="27" s="1"/>
  <c r="B127" i="27" s="1"/>
  <c r="B128" i="27" s="1"/>
  <c r="B129" i="27" s="1"/>
  <c r="B130" i="27" s="1"/>
  <c r="B131" i="27" s="1"/>
  <c r="B132" i="27" s="1"/>
  <c r="B133" i="27" s="1"/>
  <c r="B134" i="27" s="1"/>
  <c r="B135" i="27" s="1"/>
  <c r="B136" i="27" s="1"/>
  <c r="B137" i="27" s="1"/>
  <c r="B138" i="27" s="1"/>
  <c r="B139" i="27" s="1"/>
  <c r="B140" i="27" s="1"/>
  <c r="B141" i="27" s="1"/>
  <c r="B142" i="27" s="1"/>
  <c r="B143" i="27" s="1"/>
  <c r="B144" i="27" s="1"/>
  <c r="B145" i="27" s="1"/>
  <c r="B146" i="27" s="1"/>
  <c r="B147" i="27" s="1"/>
  <c r="B148" i="27" s="1"/>
  <c r="B149" i="27" s="1"/>
  <c r="B150" i="27" s="1"/>
  <c r="B151" i="27" s="1"/>
  <c r="B152" i="27" s="1"/>
  <c r="B153" i="27" s="1"/>
  <c r="B154" i="27" s="1"/>
  <c r="B155" i="27" s="1"/>
  <c r="B156" i="27" s="1"/>
  <c r="B157" i="27" s="1"/>
  <c r="B158" i="27" s="1"/>
  <c r="B159" i="27" s="1"/>
  <c r="B160" i="27" s="1"/>
  <c r="B161" i="27" s="1"/>
  <c r="B162" i="27" s="1"/>
  <c r="B163" i="27" s="1"/>
  <c r="B164" i="27" s="1"/>
  <c r="B165" i="27" s="1"/>
  <c r="B166" i="27" s="1"/>
  <c r="B167" i="27" s="1"/>
  <c r="B168" i="27" s="1"/>
  <c r="B169" i="27" s="1"/>
  <c r="B170" i="27" s="1"/>
  <c r="B171" i="27" s="1"/>
  <c r="B172" i="27" s="1"/>
  <c r="B173" i="27" s="1"/>
  <c r="B174" i="27" s="1"/>
  <c r="B175" i="27" s="1"/>
  <c r="B176" i="27" s="1"/>
  <c r="B177" i="27" s="1"/>
  <c r="B178" i="27" s="1"/>
  <c r="B179" i="27" s="1"/>
  <c r="B180" i="27" s="1"/>
  <c r="B181" i="27" s="1"/>
  <c r="B182" i="27" s="1"/>
  <c r="B183" i="27" s="1"/>
  <c r="B184" i="27" s="1"/>
  <c r="B185" i="27" s="1"/>
  <c r="B186" i="27" s="1"/>
  <c r="B187" i="27" s="1"/>
  <c r="B188" i="27" s="1"/>
  <c r="B189" i="27" s="1"/>
  <c r="B190" i="27" s="1"/>
  <c r="B191" i="27" s="1"/>
  <c r="B192" i="27" s="1"/>
  <c r="B193" i="27" s="1"/>
  <c r="B194" i="27" s="1"/>
  <c r="B195" i="27" s="1"/>
  <c r="B196" i="27" s="1"/>
  <c r="B197" i="27" s="1"/>
  <c r="B198" i="27" s="1"/>
  <c r="B199" i="27" s="1"/>
  <c r="B200" i="27" s="1"/>
  <c r="B201" i="27" s="1"/>
  <c r="B202" i="27" s="1"/>
  <c r="B203" i="27" s="1"/>
  <c r="B204" i="27" s="1"/>
  <c r="B205" i="27" s="1"/>
  <c r="B206" i="27" s="1"/>
  <c r="B207" i="27" s="1"/>
  <c r="B208" i="27" s="1"/>
  <c r="B209" i="27" s="1"/>
  <c r="B210" i="27" s="1"/>
  <c r="B211" i="27" s="1"/>
  <c r="B212" i="27" s="1"/>
  <c r="B213" i="27" s="1"/>
  <c r="B214" i="27" s="1"/>
  <c r="B215" i="27" s="1"/>
  <c r="B216" i="27" s="1"/>
  <c r="B217" i="27" s="1"/>
  <c r="B218" i="27" s="1"/>
  <c r="B219" i="27" s="1"/>
  <c r="B220" i="27" s="1"/>
  <c r="B221" i="27" s="1"/>
  <c r="B222" i="27" s="1"/>
  <c r="B223" i="27" s="1"/>
  <c r="B224" i="27" s="1"/>
  <c r="B225" i="27" s="1"/>
  <c r="B226" i="27" s="1"/>
  <c r="B227" i="27" s="1"/>
  <c r="B228" i="27" s="1"/>
  <c r="B229" i="27" s="1"/>
  <c r="B230" i="27" s="1"/>
  <c r="B231" i="27" s="1"/>
  <c r="B232" i="27" s="1"/>
  <c r="B233" i="27" s="1"/>
  <c r="B234" i="27" s="1"/>
  <c r="B235" i="27" s="1"/>
  <c r="B236" i="27" s="1"/>
  <c r="B237" i="27" s="1"/>
  <c r="B238" i="27" s="1"/>
  <c r="B239" i="27" s="1"/>
  <c r="B240" i="27" s="1"/>
  <c r="B241" i="27" s="1"/>
  <c r="B242" i="27" s="1"/>
  <c r="B243" i="27" s="1"/>
  <c r="B244" i="27" s="1"/>
  <c r="B245" i="27" s="1"/>
  <c r="B246" i="27" s="1"/>
  <c r="B247" i="27" s="1"/>
  <c r="B248" i="27" s="1"/>
  <c r="B249" i="27" s="1"/>
  <c r="B250" i="27" s="1"/>
  <c r="B251" i="27" s="1"/>
  <c r="B252" i="27" s="1"/>
  <c r="B253" i="27" s="1"/>
  <c r="B254" i="27" s="1"/>
  <c r="B255" i="27" s="1"/>
  <c r="B256" i="27" s="1"/>
  <c r="B257" i="27" s="1"/>
  <c r="B258" i="27" s="1"/>
  <c r="B259" i="27" s="1"/>
  <c r="B260" i="27" s="1"/>
  <c r="B261" i="27" s="1"/>
  <c r="B262" i="27" s="1"/>
  <c r="B263" i="27" s="1"/>
  <c r="B264" i="27" s="1"/>
  <c r="B265" i="27" s="1"/>
  <c r="B266" i="27" s="1"/>
  <c r="B267" i="27" s="1"/>
  <c r="B268" i="27" s="1"/>
  <c r="B269" i="27" s="1"/>
  <c r="B270" i="27" s="1"/>
  <c r="B271" i="27" s="1"/>
  <c r="B272" i="27" s="1"/>
  <c r="B273" i="27" s="1"/>
  <c r="B274" i="27" s="1"/>
  <c r="B275" i="27" s="1"/>
  <c r="B276" i="27" s="1"/>
  <c r="B277" i="27" s="1"/>
  <c r="B278" i="27" s="1"/>
  <c r="B279" i="27" s="1"/>
  <c r="B280" i="27" s="1"/>
  <c r="B281" i="27" s="1"/>
  <c r="B282" i="27" s="1"/>
  <c r="B283" i="27" s="1"/>
  <c r="B284" i="27" s="1"/>
  <c r="B285" i="27" s="1"/>
  <c r="B286" i="27" s="1"/>
  <c r="B287" i="27" s="1"/>
  <c r="B288" i="27" s="1"/>
  <c r="B289" i="27" s="1"/>
  <c r="B290" i="27" s="1"/>
  <c r="B291" i="27" s="1"/>
  <c r="B292" i="27" s="1"/>
  <c r="B293" i="27" s="1"/>
  <c r="B294" i="27" s="1"/>
  <c r="B295" i="27" s="1"/>
  <c r="B296" i="27" s="1"/>
  <c r="B297" i="27" s="1"/>
  <c r="B298" i="27" s="1"/>
  <c r="B299" i="27" s="1"/>
  <c r="B300" i="27" s="1"/>
  <c r="B301" i="27" s="1"/>
  <c r="B302" i="27" s="1"/>
  <c r="B303" i="27" s="1"/>
  <c r="B304" i="27" s="1"/>
  <c r="B305" i="27" s="1"/>
  <c r="B306" i="27" s="1"/>
  <c r="B307" i="27" s="1"/>
  <c r="B308" i="27" s="1"/>
  <c r="B309" i="27" s="1"/>
  <c r="B310" i="27" s="1"/>
  <c r="B311" i="27" s="1"/>
  <c r="B312" i="27" s="1"/>
  <c r="B313" i="27" s="1"/>
  <c r="B314" i="27" s="1"/>
  <c r="B315" i="27" s="1"/>
  <c r="B316" i="27" s="1"/>
  <c r="B317" i="27" s="1"/>
  <c r="B318" i="27" s="1"/>
  <c r="B319" i="27" s="1"/>
  <c r="B320" i="27" s="1"/>
  <c r="B321" i="27" s="1"/>
  <c r="B322" i="27" s="1"/>
  <c r="B323" i="27" s="1"/>
  <c r="B324" i="27" s="1"/>
  <c r="B325" i="27" s="1"/>
  <c r="B326" i="27" s="1"/>
  <c r="B327" i="27" s="1"/>
  <c r="B328" i="27" s="1"/>
  <c r="B329" i="27" s="1"/>
  <c r="B330" i="27" s="1"/>
  <c r="B331" i="27" s="1"/>
  <c r="B332" i="27" s="1"/>
  <c r="B333" i="27" s="1"/>
  <c r="B334" i="27" s="1"/>
  <c r="B335" i="27" s="1"/>
  <c r="B336" i="27" s="1"/>
  <c r="B337" i="27" s="1"/>
  <c r="B338" i="27" s="1"/>
  <c r="B339" i="27" s="1"/>
  <c r="B340" i="27" s="1"/>
  <c r="B341" i="27" s="1"/>
  <c r="B342" i="27" s="1"/>
  <c r="B343" i="27" s="1"/>
  <c r="B344" i="27" s="1"/>
  <c r="B345" i="27" s="1"/>
  <c r="B346" i="27" s="1"/>
  <c r="B347" i="27" s="1"/>
  <c r="B348" i="27" s="1"/>
  <c r="B349" i="27" s="1"/>
  <c r="B350" i="27" s="1"/>
  <c r="B351" i="27" s="1"/>
  <c r="B352" i="27" s="1"/>
  <c r="B353" i="27" s="1"/>
  <c r="B354" i="27" s="1"/>
  <c r="B355" i="27" s="1"/>
  <c r="B356" i="27" s="1"/>
  <c r="B357" i="27" s="1"/>
  <c r="B358" i="27" s="1"/>
  <c r="B359" i="27" s="1"/>
  <c r="B360" i="27" s="1"/>
  <c r="B361" i="27" s="1"/>
  <c r="B362" i="27" s="1"/>
  <c r="N2" i="27" l="1"/>
  <c r="O1" i="27"/>
  <c r="M1" i="26"/>
  <c r="L1" i="17"/>
  <c r="L1" i="15"/>
  <c r="S1" i="23"/>
  <c r="V1" i="22"/>
  <c r="B11" i="26"/>
  <c r="J16" i="22"/>
  <c r="J4" i="22" s="1"/>
  <c r="L17" i="22" l="1"/>
  <c r="B13" i="26"/>
  <c r="B10" i="26"/>
  <c r="B15" i="26" l="1"/>
  <c r="B12" i="26"/>
  <c r="B17" i="26" l="1"/>
  <c r="B14" i="26"/>
  <c r="B19" i="26" l="1"/>
  <c r="B16" i="26"/>
  <c r="B18" i="26" l="1"/>
  <c r="B21" i="26"/>
  <c r="B23" i="26" s="1"/>
  <c r="B22" i="26" l="1"/>
  <c r="B25" i="26"/>
  <c r="B20" i="26"/>
  <c r="B24" i="26" l="1"/>
  <c r="B27" i="26"/>
  <c r="C12" i="27"/>
  <c r="B26" i="26" l="1"/>
  <c r="B29" i="26"/>
  <c r="C8" i="27"/>
  <c r="C11" i="27"/>
  <c r="C13" i="27"/>
  <c r="B28" i="26" l="1"/>
  <c r="B31" i="26"/>
  <c r="B30" i="26" l="1"/>
  <c r="B33" i="26"/>
  <c r="B32" i="26" l="1"/>
  <c r="B35" i="26"/>
  <c r="B34" i="26" l="1"/>
  <c r="B37" i="26"/>
  <c r="B36" i="26" l="1"/>
  <c r="B39" i="26"/>
  <c r="B38" i="26" l="1"/>
  <c r="B41" i="26"/>
  <c r="B40" i="26" l="1"/>
  <c r="B43" i="26"/>
  <c r="B42" i="26" l="1"/>
  <c r="B45" i="26"/>
  <c r="B44" i="26" l="1"/>
  <c r="B47" i="26"/>
  <c r="B46" i="26" l="1"/>
  <c r="B49" i="26"/>
  <c r="B48" i="26" l="1"/>
  <c r="B51" i="26"/>
  <c r="B50" i="26" l="1"/>
  <c r="B53" i="26"/>
  <c r="B52" i="26" l="1"/>
  <c r="B55" i="26"/>
  <c r="B54" i="26" l="1"/>
  <c r="B57" i="26"/>
  <c r="B56" i="26" l="1"/>
  <c r="B59" i="26"/>
  <c r="B58" i="26" l="1"/>
  <c r="B61" i="26"/>
  <c r="B60" i="26" l="1"/>
  <c r="B63" i="26"/>
  <c r="B62" i="26" l="1"/>
  <c r="B65" i="26"/>
  <c r="B64" i="26" l="1"/>
  <c r="B67" i="26"/>
  <c r="B66" i="26" l="1"/>
  <c r="B69" i="26"/>
  <c r="B68" i="26" l="1"/>
  <c r="B71" i="26"/>
  <c r="B70" i="26" l="1"/>
  <c r="B73" i="26"/>
  <c r="B72" i="26" l="1"/>
  <c r="B75" i="26"/>
  <c r="B74"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D707CABE-3D3D-4790-85DA-0A33916AA115}">
      <text>
        <r>
          <rPr>
            <b/>
            <sz val="9"/>
            <color indexed="81"/>
            <rFont val="MS P ゴシック"/>
            <family val="3"/>
            <charset val="128"/>
          </rPr>
          <t>様式１と完全一致しているか確認
スペースや全角半角など</t>
        </r>
      </text>
    </comment>
    <comment ref="D14" authorId="0" shapeId="0" xr:uid="{5063D3A9-A44D-4F88-AF31-42CC051BCAC5}">
      <text>
        <r>
          <rPr>
            <b/>
            <sz val="9"/>
            <color indexed="81"/>
            <rFont val="MS P ゴシック"/>
            <family val="3"/>
            <charset val="128"/>
          </rPr>
          <t>様式1の「01_2応募講習一覧」シートの②講習内容から
コピーアンドペーストして完全一致させてください。</t>
        </r>
      </text>
    </comment>
    <comment ref="D16" authorId="0" shapeId="0" xr:uid="{ECBCAB86-75A8-4A53-A281-8F98CEB630D8}">
      <text>
        <r>
          <rPr>
            <b/>
            <sz val="9"/>
            <color indexed="81"/>
            <rFont val="MS P ゴシック"/>
            <family val="3"/>
            <charset val="128"/>
          </rPr>
          <t>様式1の講習一覧と合っているか確認</t>
        </r>
      </text>
    </comment>
    <comment ref="M29" authorId="0" shapeId="0" xr:uid="{09F5EE3D-9D95-43C0-9305-0F615457093A}">
      <text>
        <r>
          <rPr>
            <b/>
            <sz val="9"/>
            <color indexed="81"/>
            <rFont val="MS P ゴシック"/>
            <family val="3"/>
            <charset val="128"/>
          </rPr>
          <t>ハイフンや（）
なしの数字のみの記載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6" authorId="0" shapeId="0" xr:uid="{678896AE-3582-4CE5-9BC5-48C72DB4BEB6}">
      <text>
        <r>
          <rPr>
            <b/>
            <sz val="9"/>
            <color indexed="81"/>
            <rFont val="MS P ゴシック"/>
            <family val="3"/>
            <charset val="128"/>
          </rPr>
          <t xml:space="preserve">科目が3つ以上の場合は入力してください
2-1,2-2　など
必ずカンマ「,」で区切ってください
</t>
        </r>
      </text>
    </comment>
    <comment ref="O7" authorId="0" shapeId="0" xr:uid="{E2DD2CAB-C859-4C93-86BB-8CF091B3D3F0}">
      <text>
        <r>
          <rPr>
            <b/>
            <sz val="9"/>
            <color indexed="81"/>
            <rFont val="MS P ゴシック"/>
            <family val="3"/>
            <charset val="128"/>
          </rPr>
          <t>科目が3つ以上の場合は入力してください
2-1,2-2　など
必ずカンマ「,」で区切ってください</t>
        </r>
        <r>
          <rPr>
            <sz val="9"/>
            <color indexed="81"/>
            <rFont val="MS P ゴシック"/>
            <family val="3"/>
            <charset val="128"/>
          </rPr>
          <t xml:space="preserve">
</t>
        </r>
      </text>
    </comment>
    <comment ref="O8" authorId="0" shapeId="0" xr:uid="{730771AA-FDEF-4C23-84B6-7B1D85CB40F2}">
      <text>
        <r>
          <rPr>
            <b/>
            <sz val="9"/>
            <color indexed="81"/>
            <rFont val="MS P ゴシック"/>
            <family val="3"/>
            <charset val="128"/>
          </rPr>
          <t>科目が3つ以上の場合は入力してください
2-1,2-2　など
必ずカンマ「,」で区切ってください</t>
        </r>
        <r>
          <rPr>
            <sz val="9"/>
            <color indexed="81"/>
            <rFont val="MS P ゴシック"/>
            <family val="3"/>
            <charset val="128"/>
          </rPr>
          <t xml:space="preserve">
</t>
        </r>
      </text>
    </comment>
    <comment ref="O9" authorId="0" shapeId="0" xr:uid="{64373A9D-6375-4F67-AB13-EC7812E8B29D}">
      <text>
        <r>
          <rPr>
            <b/>
            <sz val="9"/>
            <color indexed="81"/>
            <rFont val="MS P ゴシック"/>
            <family val="3"/>
            <charset val="128"/>
          </rPr>
          <t>科目が3つ以上の場合は入力してください
2-1,2-2　など
必ずカンマ「,」で区切ってください</t>
        </r>
        <r>
          <rPr>
            <sz val="9"/>
            <color indexed="81"/>
            <rFont val="MS P ゴシック"/>
            <family val="3"/>
            <charset val="128"/>
          </rPr>
          <t xml:space="preserve">
</t>
        </r>
      </text>
    </comment>
    <comment ref="O10" authorId="0" shapeId="0" xr:uid="{306BA979-148B-469C-82A8-E7A6DACAD715}">
      <text>
        <r>
          <rPr>
            <b/>
            <sz val="9"/>
            <color indexed="81"/>
            <rFont val="MS P ゴシック"/>
            <family val="3"/>
            <charset val="128"/>
          </rPr>
          <t>科目が3つ以上の場合は入力してください
2-1,2-2　など
必ずカンマ「,」で区切ってください</t>
        </r>
        <r>
          <rPr>
            <sz val="9"/>
            <color indexed="81"/>
            <rFont val="MS P ゴシック"/>
            <family val="3"/>
            <charset val="128"/>
          </rPr>
          <t xml:space="preserve">
</t>
        </r>
      </text>
    </comment>
    <comment ref="O11" authorId="0" shapeId="0" xr:uid="{C408B3A3-6D99-4498-A1FF-40DB0FAAF1A9}">
      <text>
        <r>
          <rPr>
            <b/>
            <sz val="9"/>
            <color indexed="81"/>
            <rFont val="MS P ゴシック"/>
            <family val="3"/>
            <charset val="128"/>
          </rPr>
          <t>科目が3つ以上の場合は入力してください
2-1,2-2　など
必ずカンマ「,」で区切ってください</t>
        </r>
        <r>
          <rPr>
            <sz val="9"/>
            <color indexed="81"/>
            <rFont val="MS P ゴシック"/>
            <family val="3"/>
            <charset val="128"/>
          </rPr>
          <t xml:space="preserve">
</t>
        </r>
      </text>
    </comment>
    <comment ref="O12" authorId="0" shapeId="0" xr:uid="{17035E36-529F-4376-ADE0-6479E5463476}">
      <text>
        <r>
          <rPr>
            <b/>
            <sz val="9"/>
            <color indexed="81"/>
            <rFont val="MS P ゴシック"/>
            <family val="3"/>
            <charset val="128"/>
          </rPr>
          <t xml:space="preserve">科目が3つ以上の場合は入力してください
2-必ずカンマ「,」で区切ってください1,2-2　など
</t>
        </r>
      </text>
    </comment>
    <comment ref="O13" authorId="0" shapeId="0" xr:uid="{A77B3819-3D34-465C-BF8A-964FAFC8111C}">
      <text>
        <r>
          <rPr>
            <b/>
            <sz val="9"/>
            <color indexed="81"/>
            <rFont val="MS P ゴシック"/>
            <family val="3"/>
            <charset val="128"/>
          </rPr>
          <t>科目が3つ以上の場合は入力してください
2-1,2-2　など
必ずカンマ「,」で区切ってください</t>
        </r>
        <r>
          <rPr>
            <sz val="9"/>
            <color indexed="81"/>
            <rFont val="MS P ゴシック"/>
            <family val="3"/>
            <charset val="128"/>
          </rPr>
          <t xml:space="preserve">
</t>
        </r>
      </text>
    </comment>
    <comment ref="O14" authorId="0" shapeId="0" xr:uid="{62740F04-2DF2-4F37-B461-296B28BD6A8A}">
      <text>
        <r>
          <rPr>
            <b/>
            <sz val="9"/>
            <color indexed="81"/>
            <rFont val="MS P ゴシック"/>
            <family val="3"/>
            <charset val="128"/>
          </rPr>
          <t>科目が3つ以上の場合は入力してください
2-1,2-2　など
必ずカンマ「,」で区切ってください</t>
        </r>
        <r>
          <rPr>
            <sz val="9"/>
            <color indexed="81"/>
            <rFont val="MS P ゴシック"/>
            <family val="3"/>
            <charset val="128"/>
          </rPr>
          <t xml:space="preserve">
</t>
        </r>
      </text>
    </comment>
    <comment ref="O15" authorId="0" shapeId="0" xr:uid="{485DCBCC-5B0C-40BE-B3C1-1DA8D8042F1F}">
      <text>
        <r>
          <rPr>
            <b/>
            <sz val="9"/>
            <color indexed="81"/>
            <rFont val="MS P ゴシック"/>
            <family val="3"/>
            <charset val="128"/>
          </rPr>
          <t>科目が3つ以上の場合は入力してください
2-1,2-2　など
必ずカンマ「,」で区切ってください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31360C63-53EA-4575-81E5-D41633CD911D}">
      <text>
        <r>
          <rPr>
            <b/>
            <sz val="9"/>
            <color indexed="81"/>
            <rFont val="MS P ゴシック"/>
            <family val="3"/>
            <charset val="128"/>
          </rPr>
          <t>11以上の修正がある場合は16行目から26行目を再表示して入力してください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2465E504-C746-4E2D-B872-ED2DBC311E61}">
      <text>
        <r>
          <rPr>
            <b/>
            <sz val="9"/>
            <color indexed="81"/>
            <rFont val="MS P ゴシック"/>
            <family val="3"/>
            <charset val="128"/>
          </rPr>
          <t>① 応募する講習を行う者（以下「実施主体」という。）に所属する者
② 実施主体と秘密保持契約（NDA）を含む契約を締結している組織に所属する者
③ 実施主体と秘密保持契約（NDA）を含む契約を締結している者</t>
        </r>
        <r>
          <rPr>
            <sz val="9"/>
            <color indexed="81"/>
            <rFont val="MS P ゴシック"/>
            <family val="3"/>
            <charset val="128"/>
          </rPr>
          <t xml:space="preserve">
</t>
        </r>
      </text>
    </comment>
    <comment ref="C37" authorId="0" shapeId="0" xr:uid="{E5E0119F-A246-4287-BCB2-F53E72C5A4A8}">
      <text>
        <r>
          <rPr>
            <b/>
            <sz val="9"/>
            <color indexed="81"/>
            <rFont val="MS P ゴシック"/>
            <family val="3"/>
            <charset val="128"/>
          </rPr>
          <t>講師が16人以上の場合は40行から75行を再表示してください</t>
        </r>
      </text>
    </comment>
    <comment ref="C39" authorId="0" shapeId="0" xr:uid="{FAED582B-5AA4-423E-98B3-B7C687543021}">
      <text>
        <r>
          <rPr>
            <b/>
            <sz val="9"/>
            <color indexed="81"/>
            <rFont val="MS P ゴシック"/>
            <family val="3"/>
            <charset val="128"/>
          </rPr>
          <t>講師が16人以上の場合は42行から75行を再表示してください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8" authorId="0" shapeId="0" xr:uid="{FAEBAD1C-6A30-44A7-8B22-51C16A0DD1D2}">
      <text>
        <r>
          <rPr>
            <b/>
            <sz val="9"/>
            <color indexed="81"/>
            <rFont val="MS P ゴシック"/>
            <family val="3"/>
            <charset val="128"/>
          </rPr>
          <t>登録番号は6桁です
検索サービスで本人か確認してください（氏名の公表がある場合のみ）
https://riss.ipa.go.jp/</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7" authorId="0" shapeId="0" xr:uid="{A420D8A5-C93A-4887-B973-E34561DFE4B9}">
      <text>
        <r>
          <rPr>
            <b/>
            <sz val="9"/>
            <color indexed="81"/>
            <rFont val="MS P ゴシック"/>
            <family val="3"/>
            <charset val="128"/>
          </rPr>
          <t>登録番号は6桁です
検索サービスで本人か確認してください（氏名の公表がある場合のみ）
https://riss.ipa.go.jp/</t>
        </r>
      </text>
    </comment>
  </commentList>
</comments>
</file>

<file path=xl/sharedStrings.xml><?xml version="1.0" encoding="utf-8"?>
<sst xmlns="http://schemas.openxmlformats.org/spreadsheetml/2006/main" count="890" uniqueCount="408">
  <si>
    <t>　　合　　　計</t>
    <rPh sb="2" eb="3">
      <t>ゴウ</t>
    </rPh>
    <rPh sb="6" eb="7">
      <t>ケイ</t>
    </rPh>
    <phoneticPr fontId="3"/>
  </si>
  <si>
    <t>番号</t>
    <rPh sb="0" eb="2">
      <t>バンゴウ</t>
    </rPh>
    <phoneticPr fontId="3"/>
  </si>
  <si>
    <t>人</t>
    <rPh sb="0" eb="1">
      <t>ニン</t>
    </rPh>
    <phoneticPr fontId="3"/>
  </si>
  <si>
    <t>人</t>
    <rPh sb="0" eb="1">
      <t>ニン</t>
    </rPh>
    <phoneticPr fontId="2"/>
  </si>
  <si>
    <t>回</t>
    <rPh sb="0" eb="1">
      <t>カイ</t>
    </rPh>
    <phoneticPr fontId="2"/>
  </si>
  <si>
    <t>項目1-7、3-3、3-7、3-8、3-9、3-11は、同科目内の他の項目と組み合わせる場合に限り、選択可能です。</t>
    <rPh sb="31" eb="32">
      <t>ナイ</t>
    </rPh>
    <rPh sb="44" eb="46">
      <t>バアイ</t>
    </rPh>
    <rPh sb="47" eb="48">
      <t>カギ</t>
    </rPh>
    <rPh sb="50" eb="52">
      <t>センタク</t>
    </rPh>
    <rPh sb="52" eb="54">
      <t>カノウ</t>
    </rPh>
    <phoneticPr fontId="3"/>
  </si>
  <si>
    <t>情報セキュリティマネジメントの推進又は支援に関すること</t>
    <phoneticPr fontId="2"/>
  </si>
  <si>
    <t>１．</t>
    <phoneticPr fontId="2" type="Hiragana"/>
  </si>
  <si>
    <t>科　目</t>
    <rPh sb="0" eb="1">
      <t>カ</t>
    </rPh>
    <rPh sb="2" eb="3">
      <t>メ</t>
    </rPh>
    <phoneticPr fontId="2"/>
  </si>
  <si>
    <t>情報システムの企画・設計・開発・運用でのセキュリティ確保の推進又は支援に関すること</t>
    <phoneticPr fontId="2"/>
  </si>
  <si>
    <t>２．</t>
  </si>
  <si>
    <t>３．</t>
  </si>
  <si>
    <t>情報及び情報システムの利用におけるセキュリティ対策の適用の推進又は支援に関すること</t>
    <phoneticPr fontId="2"/>
  </si>
  <si>
    <t>情報セキュリティインシデント管理の推進又は支援に関すること</t>
    <phoneticPr fontId="2"/>
  </si>
  <si>
    <t>４．</t>
    <phoneticPr fontId="2" type="Hiragana"/>
  </si>
  <si>
    <t>項　目</t>
    <rPh sb="0" eb="1">
      <t>コウ</t>
    </rPh>
    <rPh sb="2" eb="3">
      <t>メ</t>
    </rPh>
    <phoneticPr fontId="3"/>
  </si>
  <si>
    <t>講習教材の著作権について、著作権を有している場合は「有」、承諾を得ている場合は「承諾有」と記載し、承諾を得ていることが分かる資料を提出してください。</t>
    <rPh sb="0" eb="2">
      <t>コウシュウ</t>
    </rPh>
    <rPh sb="2" eb="4">
      <t>キョウザイ</t>
    </rPh>
    <rPh sb="5" eb="8">
      <t>チョサクケン</t>
    </rPh>
    <rPh sb="13" eb="16">
      <t>チョサクケン</t>
    </rPh>
    <rPh sb="17" eb="18">
      <t>ユウ</t>
    </rPh>
    <rPh sb="22" eb="24">
      <t>バアイ</t>
    </rPh>
    <rPh sb="26" eb="27">
      <t>アリ</t>
    </rPh>
    <rPh sb="29" eb="31">
      <t>ショウダク</t>
    </rPh>
    <rPh sb="32" eb="33">
      <t>エ</t>
    </rPh>
    <rPh sb="36" eb="38">
      <t>バアイ</t>
    </rPh>
    <rPh sb="40" eb="42">
      <t>ショウダク</t>
    </rPh>
    <rPh sb="42" eb="43">
      <t>アリ</t>
    </rPh>
    <rPh sb="45" eb="47">
      <t>キサイ</t>
    </rPh>
    <rPh sb="49" eb="51">
      <t>ショウダク</t>
    </rPh>
    <rPh sb="52" eb="53">
      <t>エ</t>
    </rPh>
    <rPh sb="59" eb="60">
      <t>ワ</t>
    </rPh>
    <rPh sb="62" eb="64">
      <t>シリョウ</t>
    </rPh>
    <rPh sb="65" eb="67">
      <t>テイシュツ</t>
    </rPh>
    <phoneticPr fontId="2"/>
  </si>
  <si>
    <t>）</t>
    <phoneticPr fontId="2"/>
  </si>
  <si>
    <t>代表実施機関の名称</t>
    <rPh sb="0" eb="2">
      <t>ダイヒョウ</t>
    </rPh>
    <rPh sb="2" eb="4">
      <t>ジッシ</t>
    </rPh>
    <rPh sb="4" eb="6">
      <t>キカン</t>
    </rPh>
    <rPh sb="7" eb="9">
      <t>メイショウ</t>
    </rPh>
    <phoneticPr fontId="3"/>
  </si>
  <si>
    <t>当該講習における役割等</t>
    <phoneticPr fontId="3"/>
  </si>
  <si>
    <t>（ふりがな）</t>
    <phoneticPr fontId="3" type="Hiragana"/>
  </si>
  <si>
    <t>氏名</t>
  </si>
  <si>
    <t>所属・役職</t>
    <phoneticPr fontId="3"/>
  </si>
  <si>
    <t>回</t>
    <rPh sb="0" eb="1">
      <t>かい</t>
    </rPh>
    <phoneticPr fontId="2" type="Hiragana"/>
  </si>
  <si>
    <t>公表先</t>
    <rPh sb="0" eb="2">
      <t>コウヒョウ</t>
    </rPh>
    <rPh sb="2" eb="3">
      <t>サキ</t>
    </rPh>
    <phoneticPr fontId="2"/>
  </si>
  <si>
    <t>公表
内容</t>
    <phoneticPr fontId="2"/>
  </si>
  <si>
    <t>その他　（</t>
    <rPh sb="2" eb="3">
      <t>タ</t>
    </rPh>
    <phoneticPr fontId="3"/>
  </si>
  <si>
    <t>ＵＲＬ：</t>
    <phoneticPr fontId="2"/>
  </si>
  <si>
    <t>③要件等の
　公表先</t>
    <phoneticPr fontId="3"/>
  </si>
  <si>
    <t>実践的な内容とは、「セキュリティ領域の専門家やその他の有識者から実践的な手法やノウハウ等を学ぶ機会等を設けること」、「受講者同士のディスカッション等を通じて、課題等を自ら考える機会を設けること」、「受講者が、修得した知識、技術及び技能の一部又は全部について、実際に試行・実践する機会を設けること」となります。</t>
    <phoneticPr fontId="2"/>
  </si>
  <si>
    <t>情報処理安全確保支援士 特定講習の応募様式（個票）</t>
    <rPh sb="0" eb="2">
      <t>ジョウホウ</t>
    </rPh>
    <rPh sb="2" eb="4">
      <t>ショリ</t>
    </rPh>
    <rPh sb="4" eb="6">
      <t>アンゼン</t>
    </rPh>
    <rPh sb="6" eb="8">
      <t>カクホ</t>
    </rPh>
    <rPh sb="8" eb="10">
      <t>シエン</t>
    </rPh>
    <rPh sb="10" eb="11">
      <t>シ</t>
    </rPh>
    <rPh sb="12" eb="14">
      <t>トクテイ</t>
    </rPh>
    <rPh sb="14" eb="16">
      <t>コウシュウ</t>
    </rPh>
    <rPh sb="19" eb="21">
      <t>ヨウシキ</t>
    </rPh>
    <rPh sb="22" eb="24">
      <t>コヒョウ</t>
    </rPh>
    <phoneticPr fontId="3"/>
  </si>
  <si>
    <t>②実践的内容の実施方法</t>
    <rPh sb="1" eb="4">
      <t>ジッセンテキ</t>
    </rPh>
    <rPh sb="4" eb="6">
      <t>ナイヨウ</t>
    </rPh>
    <rPh sb="7" eb="9">
      <t>ジッシ</t>
    </rPh>
    <rPh sb="9" eb="11">
      <t>ホウホウ</t>
    </rPh>
    <phoneticPr fontId="3"/>
  </si>
  <si>
    <t>（円／税込）</t>
    <phoneticPr fontId="2" type="Hiragana"/>
  </si>
  <si>
    <t>月</t>
    <rPh sb="0" eb="1">
      <t>ツキ</t>
    </rPh>
    <phoneticPr fontId="2"/>
  </si>
  <si>
    <t>人</t>
    <rPh sb="0" eb="1">
      <t>にん</t>
    </rPh>
    <phoneticPr fontId="2" type="Hiragana"/>
  </si>
  <si>
    <t>□</t>
  </si>
  <si>
    <t>□</t>
    <phoneticPr fontId="2"/>
  </si>
  <si>
    <t>リモート形式での講習</t>
    <phoneticPr fontId="2" type="Hiragana"/>
  </si>
  <si>
    <t>令和　   年　   月　   日</t>
    <phoneticPr fontId="2" type="Hiragana"/>
  </si>
  <si>
    <t>単元/章ごとに、使用する教材と補足資料について、名称及び該当箇所のページ数や章番号を記載してください。</t>
    <rPh sb="0" eb="2">
      <t>タンゲン</t>
    </rPh>
    <rPh sb="3" eb="4">
      <t>ショウ</t>
    </rPh>
    <rPh sb="8" eb="10">
      <t>シヨウ</t>
    </rPh>
    <rPh sb="12" eb="14">
      <t>キョウザイ</t>
    </rPh>
    <rPh sb="15" eb="17">
      <t>ホソク</t>
    </rPh>
    <rPh sb="17" eb="19">
      <t>シリョウ</t>
    </rPh>
    <rPh sb="24" eb="26">
      <t>メイショウ</t>
    </rPh>
    <rPh sb="26" eb="27">
      <t>オヨ</t>
    </rPh>
    <rPh sb="28" eb="30">
      <t>ガイトウ</t>
    </rPh>
    <rPh sb="30" eb="32">
      <t>カショ</t>
    </rPh>
    <rPh sb="36" eb="37">
      <t>スウ</t>
    </rPh>
    <rPh sb="38" eb="39">
      <t>ショウ</t>
    </rPh>
    <rPh sb="39" eb="41">
      <t>バンゴウ</t>
    </rPh>
    <rPh sb="42" eb="44">
      <t>キサイ</t>
    </rPh>
    <phoneticPr fontId="2"/>
  </si>
  <si>
    <t>講師
番号</t>
    <rPh sb="0" eb="2">
      <t>コウシ</t>
    </rPh>
    <rPh sb="3" eb="5">
      <t>バンゴウ</t>
    </rPh>
    <phoneticPr fontId="3"/>
  </si>
  <si>
    <t>①基としている講習</t>
    <rPh sb="1" eb="2">
      <t>モト</t>
    </rPh>
    <rPh sb="7" eb="9">
      <t>コウシュウ</t>
    </rPh>
    <phoneticPr fontId="3"/>
  </si>
  <si>
    <t>③実施実績（累計）</t>
    <rPh sb="1" eb="3">
      <t>ジッシ</t>
    </rPh>
    <rPh sb="3" eb="5">
      <t>ジッセキ</t>
    </rPh>
    <rPh sb="6" eb="8">
      <t>ルイケイ</t>
    </rPh>
    <phoneticPr fontId="3"/>
  </si>
  <si>
    <t>②創設年月日</t>
    <phoneticPr fontId="2"/>
  </si>
  <si>
    <t>④受講者実績（累計）</t>
    <rPh sb="1" eb="4">
      <t>ジュコウシャ</t>
    </rPh>
    <rPh sb="4" eb="6">
      <t>ジッセキ</t>
    </rPh>
    <rPh sb="7" eb="9">
      <t>ルイケイ</t>
    </rPh>
    <phoneticPr fontId="2"/>
  </si>
  <si>
    <t>公表内容</t>
    <phoneticPr fontId="2"/>
  </si>
  <si>
    <t>理由：</t>
    <rPh sb="0" eb="2">
      <t>リユウ</t>
    </rPh>
    <phoneticPr fontId="2"/>
  </si>
  <si>
    <t>ITSSのレベル：</t>
    <phoneticPr fontId="2"/>
  </si>
  <si>
    <t>１．講習の内容</t>
    <rPh sb="2" eb="4">
      <t>コウシュウ</t>
    </rPh>
    <rPh sb="5" eb="7">
      <t>ナイヨウ</t>
    </rPh>
    <phoneticPr fontId="3"/>
  </si>
  <si>
    <t>２．講習の評価</t>
    <rPh sb="2" eb="4">
      <t>コウシュウ</t>
    </rPh>
    <rPh sb="5" eb="7">
      <t>ヒョウカ</t>
    </rPh>
    <phoneticPr fontId="3"/>
  </si>
  <si>
    <t>※1</t>
    <phoneticPr fontId="2" type="Hiragana"/>
  </si>
  <si>
    <t>※1</t>
    <phoneticPr fontId="3"/>
  </si>
  <si>
    <t>※1</t>
    <phoneticPr fontId="2"/>
  </si>
  <si>
    <t>※2</t>
    <phoneticPr fontId="2"/>
  </si>
  <si>
    <t>※3</t>
    <phoneticPr fontId="2"/>
  </si>
  <si>
    <t>※4</t>
    <phoneticPr fontId="2"/>
  </si>
  <si>
    <t>※5</t>
    <phoneticPr fontId="2"/>
  </si>
  <si>
    <t>※6</t>
    <phoneticPr fontId="2"/>
  </si>
  <si>
    <r>
      <t>③受講者の受講状況の
　 把握の方法及び
　 フォローアップ方法　</t>
    </r>
    <r>
      <rPr>
        <sz val="10"/>
        <rFont val="ＭＳ Ｐ明朝"/>
        <family val="1"/>
        <charset val="128"/>
      </rPr>
      <t>※1</t>
    </r>
    <rPh sb="1" eb="4">
      <t>ジュコウシャ</t>
    </rPh>
    <rPh sb="5" eb="7">
      <t>ジュコウ</t>
    </rPh>
    <rPh sb="7" eb="9">
      <t>ジョウキョウ</t>
    </rPh>
    <rPh sb="13" eb="15">
      <t>ハアク</t>
    </rPh>
    <rPh sb="16" eb="18">
      <t>ホウホウ</t>
    </rPh>
    <rPh sb="18" eb="19">
      <t>オヨ</t>
    </rPh>
    <rPh sb="30" eb="32">
      <t>ホウホウ</t>
    </rPh>
    <phoneticPr fontId="3"/>
  </si>
  <si>
    <t>応募者との関係※1</t>
    <phoneticPr fontId="3"/>
  </si>
  <si>
    <t>デジタルシステムストラテジー</t>
    <phoneticPr fontId="2"/>
  </si>
  <si>
    <t>セキュリティ監査</t>
    <phoneticPr fontId="2"/>
  </si>
  <si>
    <t>セキュリティ統括</t>
    <phoneticPr fontId="2"/>
  </si>
  <si>
    <t>戦略マネジメント層</t>
    <phoneticPr fontId="2"/>
  </si>
  <si>
    <t>実務者・技術者層</t>
    <phoneticPr fontId="2"/>
  </si>
  <si>
    <t>デジタルシステムアーキテクチャ</t>
    <phoneticPr fontId="2"/>
  </si>
  <si>
    <t>脆弱性診断・ペネトレーションテスト</t>
    <phoneticPr fontId="2"/>
  </si>
  <si>
    <t>セキュリティ監視・運用</t>
    <phoneticPr fontId="2"/>
  </si>
  <si>
    <t>セキュリティ調査分析・研究開発</t>
    <phoneticPr fontId="2"/>
  </si>
  <si>
    <t>デジタルプロダクト運用</t>
    <phoneticPr fontId="2"/>
  </si>
  <si>
    <t>デジタルプロダクト開発</t>
    <phoneticPr fontId="2"/>
  </si>
  <si>
    <t>■</t>
    <phoneticPr fontId="2"/>
  </si>
  <si>
    <t>監修者
番号</t>
    <rPh sb="0" eb="3">
      <t>カンシュウシャ</t>
    </rPh>
    <rPh sb="4" eb="6">
      <t>バンゴウ</t>
    </rPh>
    <phoneticPr fontId="3"/>
  </si>
  <si>
    <t>④修了評価
　の方法・基
　準の公表先</t>
    <phoneticPr fontId="3"/>
  </si>
  <si>
    <t>⑤修了証の
　交付方法</t>
    <rPh sb="1" eb="3">
      <t>シュウリョウ</t>
    </rPh>
    <rPh sb="7" eb="9">
      <t>コウフ</t>
    </rPh>
    <rPh sb="9" eb="11">
      <t>ホウホウ</t>
    </rPh>
    <phoneticPr fontId="3"/>
  </si>
  <si>
    <t>３．講師・監修者</t>
    <rPh sb="2" eb="4">
      <t>コウシ</t>
    </rPh>
    <rPh sb="5" eb="8">
      <t>カンシュウシャ</t>
    </rPh>
    <phoneticPr fontId="3"/>
  </si>
  <si>
    <t>有</t>
    <rPh sb="0" eb="1">
      <t>アリ</t>
    </rPh>
    <phoneticPr fontId="2"/>
  </si>
  <si>
    <t>承諾有</t>
    <rPh sb="0" eb="2">
      <t>ショウダク</t>
    </rPh>
    <rPh sb="2" eb="3">
      <t>アリ</t>
    </rPh>
    <phoneticPr fontId="2"/>
  </si>
  <si>
    <t>無</t>
    <rPh sb="0" eb="1">
      <t>ナ</t>
    </rPh>
    <phoneticPr fontId="2"/>
  </si>
  <si>
    <t>項目</t>
    <rPh sb="0" eb="2">
      <t>コウモク</t>
    </rPh>
    <phoneticPr fontId="2"/>
  </si>
  <si>
    <t>ITSS+（セキュリティ領域）の分野</t>
    <phoneticPr fontId="2"/>
  </si>
  <si>
    <t>著作権の保有状況</t>
    <phoneticPr fontId="2"/>
  </si>
  <si>
    <t>講習形態</t>
    <phoneticPr fontId="2"/>
  </si>
  <si>
    <t>実践的な内容の有無</t>
    <phoneticPr fontId="2"/>
  </si>
  <si>
    <t>（ITSSのレベルとその理由を記載してください。）</t>
    <rPh sb="12" eb="14">
      <t>りゆう</t>
    </rPh>
    <rPh sb="17" eb="19">
      <t>りゆう</t>
    </rPh>
    <phoneticPr fontId="2" type="Hiragana"/>
  </si>
  <si>
    <t>①講習内容</t>
    <rPh sb="1" eb="3">
      <t>コウシュウ</t>
    </rPh>
    <rPh sb="3" eb="5">
      <t>ナイヨウ</t>
    </rPh>
    <phoneticPr fontId="3"/>
  </si>
  <si>
    <t>③実施回数（予定）</t>
    <rPh sb="1" eb="3">
      <t>じっし</t>
    </rPh>
    <rPh sb="3" eb="5">
      <t>かいすう</t>
    </rPh>
    <phoneticPr fontId="2" type="Hiragana"/>
  </si>
  <si>
    <t>④講習時間</t>
    <rPh sb="1" eb="3">
      <t>コウシュウ</t>
    </rPh>
    <rPh sb="3" eb="5">
      <t>ジカン</t>
    </rPh>
    <phoneticPr fontId="2"/>
  </si>
  <si>
    <t>⑧目標レベル</t>
    <phoneticPr fontId="2" type="Hiragana"/>
  </si>
  <si>
    <t>⑩修得できるスキル</t>
    <phoneticPr fontId="3"/>
  </si>
  <si>
    <t>※7</t>
    <phoneticPr fontId="2"/>
  </si>
  <si>
    <t>資料の格納先（フォルダ名、ファイル名）を記載してください。</t>
    <phoneticPr fontId="2"/>
  </si>
  <si>
    <t>※8</t>
    <phoneticPr fontId="2"/>
  </si>
  <si>
    <t>講義時間の合計が「1-1講習概要」④講習時間と一致しているか確認してください。</t>
    <rPh sb="14" eb="16">
      <t>ガイヨウ</t>
    </rPh>
    <phoneticPr fontId="3"/>
  </si>
  <si>
    <t>※1</t>
  </si>
  <si>
    <t>受講者の本人確認を適宜行い受講者のなりすまし防止対策をとること、及び受講途中で離脱することがないよう対策を
とることが必要です。</t>
    <rPh sb="9" eb="11">
      <t>テキギ</t>
    </rPh>
    <rPh sb="32" eb="33">
      <t>オヨ</t>
    </rPh>
    <phoneticPr fontId="2"/>
  </si>
  <si>
    <t>２－１ 講習の評価体制</t>
    <rPh sb="4" eb="6">
      <t>コウシュウ</t>
    </rPh>
    <rPh sb="7" eb="9">
      <t>ヒョウカ</t>
    </rPh>
    <rPh sb="9" eb="11">
      <t>タイセイ</t>
    </rPh>
    <phoneticPr fontId="3"/>
  </si>
  <si>
    <t>２－２ 教育効果の把握方法 （修了評価）</t>
    <phoneticPr fontId="3"/>
  </si>
  <si>
    <t>３－３ 講師補助者の配置状況</t>
    <rPh sb="4" eb="6">
      <t>コウシ</t>
    </rPh>
    <rPh sb="6" eb="8">
      <t>ホジョ</t>
    </rPh>
    <rPh sb="8" eb="9">
      <t>シャ</t>
    </rPh>
    <rPh sb="10" eb="12">
      <t>ハイチ</t>
    </rPh>
    <rPh sb="12" eb="14">
      <t>ジョウキョウ</t>
    </rPh>
    <phoneticPr fontId="3"/>
  </si>
  <si>
    <t>改竄防止方法</t>
    <rPh sb="0" eb="2">
      <t>かいざん</t>
    </rPh>
    <rPh sb="2" eb="4">
      <t>ぼうし</t>
    </rPh>
    <rPh sb="4" eb="6">
      <t>ほうほう</t>
    </rPh>
    <phoneticPr fontId="2" type="Hiragana"/>
  </si>
  <si>
    <t xml:space="preserve"> 所属 </t>
    <rPh sb="1" eb="3">
      <t>ショゾク</t>
    </rPh>
    <phoneticPr fontId="3"/>
  </si>
  <si>
    <t xml:space="preserve">Tel. </t>
    <phoneticPr fontId="3"/>
  </si>
  <si>
    <t xml:space="preserve"> 役職 </t>
    <rPh sb="1" eb="3">
      <t>ヤクショク</t>
    </rPh>
    <phoneticPr fontId="3"/>
  </si>
  <si>
    <t xml:space="preserve">e-mail. </t>
    <phoneticPr fontId="2"/>
  </si>
  <si>
    <t>（ふりがな）</t>
  </si>
  <si>
    <t xml:space="preserve"> 氏名 </t>
    <rPh sb="1" eb="3">
      <t>シメイ</t>
    </rPh>
    <phoneticPr fontId="3"/>
  </si>
  <si>
    <t>⑫目的等の
　公表内容
　及び　
　公表先</t>
    <phoneticPr fontId="3"/>
  </si>
  <si>
    <t>⑬備考</t>
    <rPh sb="1" eb="3">
      <t>ビコウ</t>
    </rPh>
    <phoneticPr fontId="3"/>
  </si>
  <si>
    <t>応募者との関係を以下から選んで記載してください。</t>
    <rPh sb="0" eb="3">
      <t>オウボシャ</t>
    </rPh>
    <rPh sb="5" eb="7">
      <t>カンケイ</t>
    </rPh>
    <rPh sb="8" eb="10">
      <t>イカ</t>
    </rPh>
    <rPh sb="12" eb="13">
      <t>エラ</t>
    </rPh>
    <rPh sb="15" eb="17">
      <t>キサイ</t>
    </rPh>
    <phoneticPr fontId="2"/>
  </si>
  <si>
    <t>② 実施主体と秘密保持契約（NDA）を含む契約を締結している組織に所属する者</t>
  </si>
  <si>
    <t>③ 実施主体と秘密保持契約（NDA）を含む契約を締結している者</t>
    <phoneticPr fontId="3"/>
  </si>
  <si>
    <t>① 応募する講習を行う者（以下「実施主体」という。）に所属する者</t>
    <phoneticPr fontId="3"/>
  </si>
  <si>
    <t>受講者の要件は、あくまで講習の内容理解・修得のために推奨とするものであり、実務経験や知識・技術の有無で
 受講を制限することはできません。</t>
    <phoneticPr fontId="2"/>
  </si>
  <si>
    <t>１－１ 講習概要</t>
    <rPh sb="4" eb="6">
      <t>コウシュウ</t>
    </rPh>
    <rPh sb="6" eb="8">
      <t>ガイヨウ</t>
    </rPh>
    <phoneticPr fontId="3"/>
  </si>
  <si>
    <t>⑨具体的な到達目標</t>
    <phoneticPr fontId="3"/>
  </si>
  <si>
    <t>⑤講習番号</t>
    <rPh sb="1" eb="3">
      <t>こうしゅう</t>
    </rPh>
    <rPh sb="3" eb="5">
      <t>ばんごう</t>
    </rPh>
    <phoneticPr fontId="2" type="Hiragana"/>
  </si>
  <si>
    <t>⑥講習の名称</t>
    <phoneticPr fontId="2" type="Hiragana"/>
  </si>
  <si>
    <t>⑦実施実績
（最近の年度の累計）</t>
    <phoneticPr fontId="2" type="Hiragana"/>
  </si>
  <si>
    <t>⑧受講者実績
（最近の年度の累計）</t>
    <rPh sb="1" eb="3">
      <t>じゅこう</t>
    </rPh>
    <phoneticPr fontId="2" type="Hiragana"/>
  </si>
  <si>
    <t>単元/章ごとに、過去の実施実績の有/無を記載してください。また、「1-2基としている講習」⑦実施実績（最近の年度の累計）の講習実績と関連する場合は、1-2⑤講習番号を記載してください。</t>
    <rPh sb="0" eb="2">
      <t>タンゲン</t>
    </rPh>
    <rPh sb="3" eb="4">
      <t>ショウ</t>
    </rPh>
    <rPh sb="8" eb="10">
      <t>カコ</t>
    </rPh>
    <rPh sb="11" eb="13">
      <t>ジッシ</t>
    </rPh>
    <rPh sb="13" eb="15">
      <t>ジッセキ</t>
    </rPh>
    <rPh sb="16" eb="17">
      <t>ユウ</t>
    </rPh>
    <rPh sb="18" eb="19">
      <t>ナシ</t>
    </rPh>
    <rPh sb="20" eb="22">
      <t>キサイ</t>
    </rPh>
    <rPh sb="36" eb="37">
      <t>モト</t>
    </rPh>
    <rPh sb="42" eb="44">
      <t>コウシュウ</t>
    </rPh>
    <rPh sb="46" eb="48">
      <t>ジッシ</t>
    </rPh>
    <rPh sb="48" eb="50">
      <t>ジッセキ</t>
    </rPh>
    <rPh sb="57" eb="59">
      <t>ルイケイ</t>
    </rPh>
    <rPh sb="61" eb="63">
      <t>コウシュウ</t>
    </rPh>
    <rPh sb="63" eb="65">
      <t>ジッセキ</t>
    </rPh>
    <rPh sb="66" eb="68">
      <t>カンレン</t>
    </rPh>
    <rPh sb="70" eb="72">
      <t>バアイ</t>
    </rPh>
    <rPh sb="78" eb="80">
      <t>コウシュウ</t>
    </rPh>
    <rPh sb="80" eb="82">
      <t>バンゴウ</t>
    </rPh>
    <rPh sb="83" eb="85">
      <t>キサイ</t>
    </rPh>
    <phoneticPr fontId="2"/>
  </si>
  <si>
    <t>①実務経験　※1</t>
    <phoneticPr fontId="3"/>
  </si>
  <si>
    <t>②知識・技術　※1</t>
    <phoneticPr fontId="3"/>
  </si>
  <si>
    <t>その他 （</t>
    <rPh sb="2" eb="3">
      <t>タ</t>
    </rPh>
    <phoneticPr fontId="3"/>
  </si>
  <si>
    <t>その他</t>
    <rPh sb="2" eb="3">
      <t>タ</t>
    </rPh>
    <phoneticPr fontId="2"/>
  </si>
  <si>
    <t>⑪講習担当事務局</t>
    <rPh sb="1" eb="3">
      <t>コウシュウ</t>
    </rPh>
    <rPh sb="3" eb="5">
      <t>タントウ</t>
    </rPh>
    <rPh sb="5" eb="8">
      <t>ジムキョク</t>
    </rPh>
    <phoneticPr fontId="3"/>
  </si>
  <si>
    <t xml:space="preserve">②開始月（予定） </t>
    <phoneticPr fontId="2"/>
  </si>
  <si>
    <t>科目と、ITSS+（セキュリティ領域）の分野との対応は、募集等要領《別表1》を確認してください。</t>
    <rPh sb="24" eb="26">
      <t>タイオウ</t>
    </rPh>
    <rPh sb="28" eb="30">
      <t>ボシュウ</t>
    </rPh>
    <rPh sb="30" eb="31">
      <t>トウ</t>
    </rPh>
    <rPh sb="31" eb="33">
      <t>ヨウリョウ</t>
    </rPh>
    <rPh sb="39" eb="41">
      <t>カクニン</t>
    </rPh>
    <phoneticPr fontId="2"/>
  </si>
  <si>
    <t>既存の講習を申請する場合は、既存の講習について①～④を記載してください。</t>
    <rPh sb="0" eb="2">
      <t>キゾン</t>
    </rPh>
    <rPh sb="3" eb="5">
      <t>コウシュウ</t>
    </rPh>
    <rPh sb="6" eb="8">
      <t>シンセイ</t>
    </rPh>
    <rPh sb="10" eb="12">
      <t>バアイ</t>
    </rPh>
    <rPh sb="14" eb="16">
      <t>キゾン</t>
    </rPh>
    <rPh sb="17" eb="19">
      <t>コウシュウ</t>
    </rPh>
    <rPh sb="27" eb="29">
      <t>キサイ</t>
    </rPh>
    <phoneticPr fontId="2"/>
  </si>
  <si>
    <t>新設の講習を申請する場合は、基となる講習について①～④と必要に応じて⑤を記載してください。</t>
    <rPh sb="0" eb="2">
      <t>シンセツ</t>
    </rPh>
    <rPh sb="3" eb="5">
      <t>コウシュウ</t>
    </rPh>
    <rPh sb="6" eb="8">
      <t>シンセイ</t>
    </rPh>
    <rPh sb="10" eb="12">
      <t>バアイ</t>
    </rPh>
    <rPh sb="14" eb="15">
      <t>モト</t>
    </rPh>
    <rPh sb="18" eb="20">
      <t>コウシュウ</t>
    </rPh>
    <rPh sb="28" eb="30">
      <t>ヒツヨウ</t>
    </rPh>
    <rPh sb="31" eb="32">
      <t>オウ</t>
    </rPh>
    <rPh sb="36" eb="38">
      <t>キサイ</t>
    </rPh>
    <phoneticPr fontId="2"/>
  </si>
  <si>
    <t>ITSS+（セキュリティ領域）の分野 　※2</t>
    <rPh sb="12" eb="14">
      <t>リョウイキ</t>
    </rPh>
    <rPh sb="16" eb="18">
      <t>ブンヤ</t>
    </rPh>
    <phoneticPr fontId="3"/>
  </si>
  <si>
    <t>リモート形式での講習</t>
    <phoneticPr fontId="2"/>
  </si>
  <si>
    <t>集合形式の講習</t>
    <rPh sb="2" eb="4">
      <t>ケイシキ</t>
    </rPh>
    <phoneticPr fontId="2"/>
  </si>
  <si>
    <t>リモート形式または集合形式の講習</t>
    <rPh sb="4" eb="6">
      <t>ケイシキ</t>
    </rPh>
    <rPh sb="11" eb="13">
      <t>ケイシキ</t>
    </rPh>
    <phoneticPr fontId="2"/>
  </si>
  <si>
    <t>リモート形式及び集合形式の講習</t>
    <rPh sb="4" eb="6">
      <t>ケイシキ</t>
    </rPh>
    <rPh sb="6" eb="7">
      <t>オヨ</t>
    </rPh>
    <rPh sb="10" eb="12">
      <t>ケイシキ</t>
    </rPh>
    <phoneticPr fontId="2"/>
  </si>
  <si>
    <t>※1　</t>
    <phoneticPr fontId="2"/>
  </si>
  <si>
    <t>※2　</t>
    <phoneticPr fontId="2"/>
  </si>
  <si>
    <t>①講習修了時の
　 アンケート項目と
　 実施方法</t>
    <rPh sb="5" eb="6">
      <t>ジ</t>
    </rPh>
    <rPh sb="14" eb="16">
      <t>コウモク</t>
    </rPh>
    <rPh sb="21" eb="23">
      <t>ジッシ</t>
    </rPh>
    <rPh sb="22" eb="24">
      <t>ホウホウ</t>
    </rPh>
    <phoneticPr fontId="3"/>
  </si>
  <si>
    <t>③修了認定基準に
　 満たない受講者へ
　 の措置</t>
    <rPh sb="1" eb="3">
      <t>シュウリョウ</t>
    </rPh>
    <rPh sb="3" eb="5">
      <t>ニンテイ</t>
    </rPh>
    <rPh sb="5" eb="7">
      <t>キジュン</t>
    </rPh>
    <rPh sb="11" eb="12">
      <t>ミ</t>
    </rPh>
    <rPh sb="15" eb="18">
      <t>ジュコウシャ</t>
    </rPh>
    <rPh sb="23" eb="25">
      <t>ソチ</t>
    </rPh>
    <phoneticPr fontId="3"/>
  </si>
  <si>
    <t>「出席率や修了テストの点数等の定量的な数値」「複数人で判定」など、定量評価となるような修了評価方法を</t>
    <rPh sb="1" eb="3">
      <t>シュッセキ</t>
    </rPh>
    <rPh sb="3" eb="4">
      <t>リツ</t>
    </rPh>
    <rPh sb="5" eb="7">
      <t>シュウリョウ</t>
    </rPh>
    <rPh sb="11" eb="13">
      <t>テンスウ</t>
    </rPh>
    <rPh sb="13" eb="14">
      <t>トウ</t>
    </rPh>
    <rPh sb="15" eb="18">
      <t>テイリョウテキ</t>
    </rPh>
    <rPh sb="19" eb="21">
      <t>スウチ</t>
    </rPh>
    <rPh sb="23" eb="25">
      <t>フクスウ</t>
    </rPh>
    <rPh sb="25" eb="26">
      <t>ニン</t>
    </rPh>
    <rPh sb="27" eb="29">
      <t>ハンテイ</t>
    </rPh>
    <rPh sb="33" eb="35">
      <t>テイリョウ</t>
    </rPh>
    <rPh sb="35" eb="37">
      <t>ヒョウカ</t>
    </rPh>
    <rPh sb="43" eb="45">
      <t>シュウリョウ</t>
    </rPh>
    <rPh sb="45" eb="47">
      <t>ヒョウカ</t>
    </rPh>
    <rPh sb="47" eb="49">
      <t>ホウホウ</t>
    </rPh>
    <phoneticPr fontId="2"/>
  </si>
  <si>
    <t>具体的に記載してください。</t>
    <rPh sb="0" eb="3">
      <t>グタイテキ</t>
    </rPh>
    <rPh sb="4" eb="6">
      <t>キサイ</t>
    </rPh>
    <phoneticPr fontId="2"/>
  </si>
  <si>
    <t>集合形式の講習　</t>
    <rPh sb="2" eb="4">
      <t>けいしき</t>
    </rPh>
    <phoneticPr fontId="2" type="Hiragana"/>
  </si>
  <si>
    <t>交付方法</t>
    <rPh sb="0" eb="2">
      <t>こうふ</t>
    </rPh>
    <rPh sb="2" eb="4">
      <t>ほうほう</t>
    </rPh>
    <phoneticPr fontId="2" type="Hiragana"/>
  </si>
  <si>
    <t>（</t>
    <phoneticPr fontId="2"/>
  </si>
  <si>
    <t>時間</t>
    <rPh sb="0" eb="2">
      <t>ジカン</t>
    </rPh>
    <phoneticPr fontId="2"/>
  </si>
  <si>
    <t>日間）</t>
    <rPh sb="0" eb="1">
      <t>ニチ</t>
    </rPh>
    <rPh sb="1" eb="2">
      <t>カン</t>
    </rPh>
    <phoneticPr fontId="2"/>
  </si>
  <si>
    <t>様式第1号 2. の
応募講習No</t>
    <rPh sb="0" eb="2">
      <t>ヨウシキ</t>
    </rPh>
    <rPh sb="2" eb="3">
      <t>ダイ</t>
    </rPh>
    <rPh sb="4" eb="5">
      <t>ゴウ</t>
    </rPh>
    <rPh sb="11" eb="13">
      <t>オウボ</t>
    </rPh>
    <rPh sb="13" eb="15">
      <t>コウシュウ</t>
    </rPh>
    <phoneticPr fontId="3"/>
  </si>
  <si>
    <t>②検証体制・品質管理
 　体制や改善のための
　 プロセス</t>
    <rPh sb="1" eb="3">
      <t>ケンショウ</t>
    </rPh>
    <rPh sb="3" eb="5">
      <t>タイセイ</t>
    </rPh>
    <rPh sb="6" eb="8">
      <t>ヒンシツ</t>
    </rPh>
    <rPh sb="8" eb="10">
      <t>カンリ</t>
    </rPh>
    <rPh sb="13" eb="15">
      <t>タイセイ</t>
    </rPh>
    <rPh sb="16" eb="18">
      <t>カイゼン</t>
    </rPh>
    <phoneticPr fontId="3"/>
  </si>
  <si>
    <r>
      <t>①到達目標に対する
　 技術・知識の到達度
　 の把握・測定方法</t>
    </r>
    <r>
      <rPr>
        <sz val="9"/>
        <rFont val="ＭＳ Ｐ明朝"/>
        <family val="1"/>
        <charset val="128"/>
      </rPr>
      <t>　</t>
    </r>
    <r>
      <rPr>
        <sz val="11"/>
        <rFont val="ＭＳ Ｐ明朝"/>
        <family val="1"/>
        <charset val="128"/>
      </rPr>
      <t>※1</t>
    </r>
    <r>
      <rPr>
        <sz val="9"/>
        <rFont val="ＭＳ Ｐ明朝"/>
        <family val="1"/>
        <charset val="128"/>
      </rPr>
      <t>　　</t>
    </r>
    <rPh sb="1" eb="3">
      <t>トウタツ</t>
    </rPh>
    <rPh sb="3" eb="5">
      <t>モクヒョウ</t>
    </rPh>
    <rPh sb="6" eb="7">
      <t>タイ</t>
    </rPh>
    <rPh sb="12" eb="14">
      <t>ギジュツ</t>
    </rPh>
    <rPh sb="15" eb="17">
      <t>チシキ</t>
    </rPh>
    <rPh sb="18" eb="21">
      <t>トウタツド</t>
    </rPh>
    <rPh sb="25" eb="27">
      <t>ハアク</t>
    </rPh>
    <rPh sb="28" eb="30">
      <t>ソクテイ</t>
    </rPh>
    <rPh sb="30" eb="32">
      <t>ホウホウ</t>
    </rPh>
    <phoneticPr fontId="3"/>
  </si>
  <si>
    <t>②修了認定の判断基準
　  （出席率、修了テスト
　 等の具体的な判定基
　 準）   　※1</t>
    <rPh sb="1" eb="3">
      <t>シュウリョウ</t>
    </rPh>
    <rPh sb="3" eb="5">
      <t>ニンテイ</t>
    </rPh>
    <rPh sb="6" eb="8">
      <t>ハンダン</t>
    </rPh>
    <rPh sb="8" eb="10">
      <t>キジュン</t>
    </rPh>
    <rPh sb="19" eb="21">
      <t>シュウリョウ</t>
    </rPh>
    <rPh sb="27" eb="28">
      <t>トウ</t>
    </rPh>
    <rPh sb="33" eb="35">
      <t>ハンテイ</t>
    </rPh>
    <rPh sb="35" eb="36">
      <t>モト</t>
    </rPh>
    <rPh sb="39" eb="40">
      <t>ジュン</t>
    </rPh>
    <phoneticPr fontId="3"/>
  </si>
  <si>
    <t>関連分野</t>
    <rPh sb="0" eb="2">
      <t>カンレン</t>
    </rPh>
    <rPh sb="2" eb="4">
      <t>ブンヤ</t>
    </rPh>
    <phoneticPr fontId="2"/>
  </si>
  <si>
    <t>１－４ 講習対象科目</t>
    <rPh sb="4" eb="6">
      <t>コウシュウ</t>
    </rPh>
    <rPh sb="6" eb="8">
      <t>タイショウ</t>
    </rPh>
    <rPh sb="8" eb="10">
      <t>カモク</t>
    </rPh>
    <phoneticPr fontId="3"/>
  </si>
  <si>
    <t>主な分野
※3</t>
    <rPh sb="0" eb="1">
      <t>オモ</t>
    </rPh>
    <rPh sb="2" eb="4">
      <t>ブンヤ</t>
    </rPh>
    <phoneticPr fontId="2"/>
  </si>
  <si>
    <t>主な分野</t>
    <rPh sb="0" eb="1">
      <t>オモ</t>
    </rPh>
    <rPh sb="2" eb="4">
      <t>ブンヤ</t>
    </rPh>
    <phoneticPr fontId="2"/>
  </si>
  <si>
    <t>◎</t>
    <phoneticPr fontId="2"/>
  </si>
  <si>
    <t>１－５ 講習及び演習の形態</t>
    <rPh sb="4" eb="6">
      <t>コウシュウ</t>
    </rPh>
    <rPh sb="6" eb="7">
      <t>オヨ</t>
    </rPh>
    <rPh sb="8" eb="10">
      <t>エンシュウ</t>
    </rPh>
    <rPh sb="11" eb="13">
      <t>ケイタイ</t>
    </rPh>
    <phoneticPr fontId="3"/>
  </si>
  <si>
    <t>１－６ 受講者の要件等</t>
    <rPh sb="4" eb="7">
      <t>ジュコウシャ</t>
    </rPh>
    <phoneticPr fontId="3"/>
  </si>
  <si>
    <t>単元や章の単位で、「リモート形式の講習」、「集合形式の講習」を記載してください。様式第１号「01-2応募講習一覧③講習形態」と一致するように記載してください。</t>
    <rPh sb="0" eb="2">
      <t>タンゲン</t>
    </rPh>
    <rPh sb="3" eb="4">
      <t>ショウ</t>
    </rPh>
    <rPh sb="5" eb="7">
      <t>タンイ</t>
    </rPh>
    <rPh sb="14" eb="16">
      <t>ケイシキ</t>
    </rPh>
    <rPh sb="17" eb="19">
      <t>コウシュウ</t>
    </rPh>
    <rPh sb="22" eb="24">
      <t>シュウゴウ</t>
    </rPh>
    <rPh sb="24" eb="26">
      <t>ケイシキ</t>
    </rPh>
    <rPh sb="27" eb="29">
      <t>コウシュウ</t>
    </rPh>
    <rPh sb="31" eb="33">
      <t>キサイ</t>
    </rPh>
    <rPh sb="40" eb="42">
      <t>ヨウシキ</t>
    </rPh>
    <rPh sb="44" eb="45">
      <t>ゴウ</t>
    </rPh>
    <rPh sb="57" eb="59">
      <t>コウシュウ</t>
    </rPh>
    <rPh sb="59" eb="61">
      <t>ケイタイ</t>
    </rPh>
    <rPh sb="63" eb="65">
      <t>イッチ</t>
    </rPh>
    <rPh sb="70" eb="72">
      <t>キサイ</t>
    </rPh>
    <phoneticPr fontId="3"/>
  </si>
  <si>
    <t>１－７ 講習運営における緊急対応</t>
    <rPh sb="4" eb="6">
      <t>コウシュウ</t>
    </rPh>
    <rPh sb="6" eb="8">
      <t>ウンエイ</t>
    </rPh>
    <rPh sb="12" eb="14">
      <t>キンキュウ</t>
    </rPh>
    <rPh sb="14" eb="16">
      <t>タイオウ</t>
    </rPh>
    <phoneticPr fontId="3"/>
  </si>
  <si>
    <t>開催地の全てを選択してください。
東京・大阪・名古屋以外は、その他に記載してください。</t>
    <rPh sb="2" eb="3">
      <t>チ</t>
    </rPh>
    <rPh sb="4" eb="5">
      <t>スベ</t>
    </rPh>
    <rPh sb="7" eb="9">
      <t>センタク</t>
    </rPh>
    <rPh sb="17" eb="19">
      <t>トウキョウ</t>
    </rPh>
    <rPh sb="20" eb="22">
      <t>オオサカ</t>
    </rPh>
    <rPh sb="23" eb="26">
      <t>ナゴヤ</t>
    </rPh>
    <rPh sb="26" eb="28">
      <t>イガイ</t>
    </rPh>
    <phoneticPr fontId="2"/>
  </si>
  <si>
    <t>その他　　　
　（</t>
    <phoneticPr fontId="2" type="Hiragana"/>
  </si>
  <si>
    <t>⑤受講料</t>
    <phoneticPr fontId="3"/>
  </si>
  <si>
    <t>⑦定員
（⑥の講習形態ごと、
　１回あたり）</t>
    <rPh sb="1" eb="3">
      <t>テイイン</t>
    </rPh>
    <rPh sb="7" eb="9">
      <t>コウシュウ</t>
    </rPh>
    <rPh sb="9" eb="11">
      <t>ケイタイ</t>
    </rPh>
    <rPh sb="17" eb="18">
      <t>カイ</t>
    </rPh>
    <phoneticPr fontId="3"/>
  </si>
  <si>
    <t xml:space="preserve">
）</t>
    <phoneticPr fontId="2"/>
  </si>
  <si>
    <r>
      <t>以下の順序で記載してください。
　(1) 「１－３ 講習の内容 （カリキュラム）」の「講習対象科目との対応」で記載した項目を選択してください。
　(2) 次に、(1)で選択した項目に対応する「ITSS+（セキュリティ領域）」の関連分野を１つ以上選択してください。　
　(3) その後、(2)で選択した関連分野から、</t>
    </r>
    <r>
      <rPr>
        <sz val="10"/>
        <color rgb="FFC00000"/>
        <rFont val="ＭＳ Ｐ明朝"/>
        <family val="1"/>
        <charset val="128"/>
      </rPr>
      <t>講習が対象とする主な分野を</t>
    </r>
    <r>
      <rPr>
        <u/>
        <sz val="10"/>
        <color rgb="FFC00000"/>
        <rFont val="ＭＳ Ｐ明朝"/>
        <family val="1"/>
        <charset val="128"/>
      </rPr>
      <t>1つだけ選択</t>
    </r>
    <r>
      <rPr>
        <sz val="10"/>
        <color rgb="FFC00000"/>
        <rFont val="ＭＳ Ｐ明朝"/>
        <family val="1"/>
        <charset val="128"/>
      </rPr>
      <t>し</t>
    </r>
    <r>
      <rPr>
        <sz val="10"/>
        <rFont val="ＭＳ Ｐ明朝"/>
        <family val="1"/>
        <charset val="128"/>
      </rPr>
      <t>、「主な分野」に</t>
    </r>
    <r>
      <rPr>
        <u/>
        <sz val="10"/>
        <color rgb="FFC00000"/>
        <rFont val="ＭＳ Ｐ明朝"/>
        <family val="1"/>
        <charset val="128"/>
      </rPr>
      <t>全体で1つだけ◎を記載</t>
    </r>
    <r>
      <rPr>
        <sz val="10"/>
        <rFont val="ＭＳ Ｐ明朝"/>
        <family val="1"/>
        <charset val="128"/>
      </rPr>
      <t>してください。</t>
    </r>
    <rPh sb="0" eb="2">
      <t>イカ</t>
    </rPh>
    <rPh sb="3" eb="5">
      <t>ジュンジョ</t>
    </rPh>
    <rPh sb="6" eb="8">
      <t>キサイ</t>
    </rPh>
    <rPh sb="55" eb="57">
      <t>キサイ</t>
    </rPh>
    <rPh sb="77" eb="78">
      <t>ツギ</t>
    </rPh>
    <rPh sb="84" eb="86">
      <t>センタク</t>
    </rPh>
    <rPh sb="88" eb="90">
      <t>コウモク</t>
    </rPh>
    <rPh sb="91" eb="93">
      <t>タイオウ</t>
    </rPh>
    <rPh sb="113" eb="115">
      <t>カンレン</t>
    </rPh>
    <rPh sb="121" eb="123">
      <t>イジョウ</t>
    </rPh>
    <rPh sb="123" eb="125">
      <t>センタク</t>
    </rPh>
    <rPh sb="140" eb="141">
      <t>ゴ</t>
    </rPh>
    <rPh sb="146" eb="148">
      <t>センタク</t>
    </rPh>
    <rPh sb="150" eb="152">
      <t>カンレン</t>
    </rPh>
    <rPh sb="152" eb="154">
      <t>ブンヤ</t>
    </rPh>
    <rPh sb="157" eb="159">
      <t>コウシュウ</t>
    </rPh>
    <rPh sb="160" eb="162">
      <t>タイショウ</t>
    </rPh>
    <rPh sb="165" eb="166">
      <t>オモ</t>
    </rPh>
    <rPh sb="167" eb="169">
      <t>ブンヤ</t>
    </rPh>
    <rPh sb="175" eb="176">
      <t>オモ</t>
    </rPh>
    <rPh sb="177" eb="179">
      <t>ブンヤ</t>
    </rPh>
    <rPh sb="183" eb="185">
      <t>キサイ</t>
    </rPh>
    <rPh sb="185" eb="187">
      <t>ゼンタイ</t>
    </rPh>
    <phoneticPr fontId="3"/>
  </si>
  <si>
    <t>様式第２号</t>
    <phoneticPr fontId="3"/>
  </si>
  <si>
    <t>(R8用)</t>
    <phoneticPr fontId="2"/>
  </si>
  <si>
    <t>講習で学ぶ中核となる項目のみを選択してください（項目で数種類程度）。触れる程度のものや、学ぶためのおさらい等は選択しないでください。</t>
    <rPh sb="15" eb="17">
      <t>センタク</t>
    </rPh>
    <rPh sb="55" eb="57">
      <t>センタク</t>
    </rPh>
    <phoneticPr fontId="2"/>
  </si>
  <si>
    <t>業務の内容</t>
    <rPh sb="0" eb="2">
      <t>ギョウム</t>
    </rPh>
    <rPh sb="3" eb="5">
      <t>ナイヨウ</t>
    </rPh>
    <phoneticPr fontId="3"/>
  </si>
  <si>
    <t>所属（事業者名）及び講習の担当分野</t>
    <rPh sb="0" eb="2">
      <t>ショゾク</t>
    </rPh>
    <rPh sb="3" eb="6">
      <t>ジギョウシャ</t>
    </rPh>
    <rPh sb="6" eb="7">
      <t>メイ</t>
    </rPh>
    <rPh sb="8" eb="9">
      <t>オヨ</t>
    </rPh>
    <rPh sb="10" eb="12">
      <t>コウシュウ</t>
    </rPh>
    <rPh sb="13" eb="15">
      <t>タントウ</t>
    </rPh>
    <rPh sb="15" eb="17">
      <t>ブンヤ</t>
    </rPh>
    <phoneticPr fontId="3"/>
  </si>
  <si>
    <t>(8)-4 」に示す欠格事由のいずれにも該当しません。</t>
    <phoneticPr fontId="3"/>
  </si>
  <si>
    <t>講師</t>
    <phoneticPr fontId="3"/>
  </si>
  <si>
    <t>監修者</t>
    <rPh sb="0" eb="1">
      <t>カンシュウシャ</t>
    </rPh>
    <phoneticPr fontId="3"/>
  </si>
  <si>
    <t>～</t>
    <phoneticPr fontId="2"/>
  </si>
  <si>
    <t>講習名</t>
    <rPh sb="0" eb="2">
      <t>コウシュウ</t>
    </rPh>
    <rPh sb="2" eb="3">
      <t>メイ</t>
    </rPh>
    <phoneticPr fontId="2"/>
  </si>
  <si>
    <t>講習の名称</t>
    <phoneticPr fontId="2"/>
  </si>
  <si>
    <t>①受講者の本人確認方法と
　 登録セキスペの確認方法
　</t>
    <phoneticPr fontId="3"/>
  </si>
  <si>
    <t>登録番号</t>
    <rPh sb="0" eb="2">
      <t>トウロク</t>
    </rPh>
    <rPh sb="2" eb="4">
      <t>バンゴウ</t>
    </rPh>
    <phoneticPr fontId="3"/>
  </si>
  <si>
    <t>年</t>
    <rPh sb="0" eb="1">
      <t>ネン</t>
    </rPh>
    <phoneticPr fontId="2"/>
  </si>
  <si>
    <t>日</t>
    <rPh sb="0" eb="1">
      <t>ニチ</t>
    </rPh>
    <phoneticPr fontId="2"/>
  </si>
  <si>
    <t>月</t>
  </si>
  <si>
    <t>東京</t>
    <rPh sb="0" eb="2">
      <t>トウキョウ</t>
    </rPh>
    <phoneticPr fontId="2"/>
  </si>
  <si>
    <t>大阪</t>
    <rPh sb="0" eb="2">
      <t>オオサカ</t>
    </rPh>
    <phoneticPr fontId="2"/>
  </si>
  <si>
    <t>名古屋</t>
    <rPh sb="0" eb="3">
      <t>ナゴヤ</t>
    </rPh>
    <phoneticPr fontId="2"/>
  </si>
  <si>
    <t>その他　都市名を記載　　→</t>
    <rPh sb="8" eb="10">
      <t>きさい</t>
    </rPh>
    <phoneticPr fontId="2" type="Hiragana"/>
  </si>
  <si>
    <t>https://</t>
    <phoneticPr fontId="2"/>
  </si>
  <si>
    <t>ITSSレベル4</t>
  </si>
  <si>
    <t xml:space="preserve">   講習運営における
　 緊急対応に関する
   資料名</t>
    <rPh sb="3" eb="5">
      <t>コウシュウ</t>
    </rPh>
    <rPh sb="5" eb="7">
      <t>ウンエイ</t>
    </rPh>
    <rPh sb="14" eb="16">
      <t>キンキュウ</t>
    </rPh>
    <rPh sb="16" eb="18">
      <t>タイオウ</t>
    </rPh>
    <rPh sb="28" eb="29">
      <t>メイ</t>
    </rPh>
    <phoneticPr fontId="3"/>
  </si>
  <si>
    <t>下記にファイル名を記載して、別添にて提出してください。</t>
    <rPh sb="0" eb="2">
      <t>カキ</t>
    </rPh>
    <phoneticPr fontId="2"/>
  </si>
  <si>
    <t>①講師補助者数</t>
    <rPh sb="1" eb="3">
      <t>コウシ</t>
    </rPh>
    <rPh sb="3" eb="6">
      <t>ホジョシャ</t>
    </rPh>
    <rPh sb="6" eb="7">
      <t>スウ</t>
    </rPh>
    <phoneticPr fontId="3"/>
  </si>
  <si>
    <t>リストから選択してください</t>
  </si>
  <si>
    <t>⑥講習形態
様式第１号
「01-2③講習形態」の記載とそろえてください。</t>
    <rPh sb="1" eb="3">
      <t>コウシュウ</t>
    </rPh>
    <rPh sb="3" eb="5">
      <t>ケイタイ</t>
    </rPh>
    <phoneticPr fontId="3"/>
  </si>
  <si>
    <t>１－３ 講習の内容 （カリキュラム）　（行が不足する場合は、ご連絡ください）</t>
    <rPh sb="4" eb="6">
      <t>コウシュウ</t>
    </rPh>
    <rPh sb="7" eb="9">
      <t>ナイヨウ</t>
    </rPh>
    <rPh sb="20" eb="21">
      <t>ギョウ</t>
    </rPh>
    <rPh sb="22" eb="24">
      <t>フソク</t>
    </rPh>
    <rPh sb="26" eb="28">
      <t>バアイ</t>
    </rPh>
    <rPh sb="31" eb="33">
      <t>レンラク</t>
    </rPh>
    <phoneticPr fontId="3"/>
  </si>
  <si>
    <t>３－１ 講師個票</t>
    <rPh sb="4" eb="6">
      <t>コウシ</t>
    </rPh>
    <rPh sb="6" eb="8">
      <t>コヒョウ</t>
    </rPh>
    <phoneticPr fontId="3"/>
  </si>
  <si>
    <t>３－2 監修者個票</t>
    <rPh sb="4" eb="7">
      <t>カンシュウシャ</t>
    </rPh>
    <rPh sb="7" eb="9">
      <t>コヒョウ</t>
    </rPh>
    <phoneticPr fontId="3"/>
  </si>
  <si>
    <t>②専門領域</t>
    <phoneticPr fontId="3"/>
  </si>
  <si>
    <t>⑥その他の保有資格等</t>
    <rPh sb="3" eb="4">
      <t>タ</t>
    </rPh>
    <rPh sb="5" eb="7">
      <t>ホユウ</t>
    </rPh>
    <rPh sb="7" eb="9">
      <t>シカク</t>
    </rPh>
    <rPh sb="9" eb="10">
      <t>トウ</t>
    </rPh>
    <phoneticPr fontId="3"/>
  </si>
  <si>
    <t>⑦その他
( 賞罰等 )</t>
    <rPh sb="3" eb="4">
      <t>タ</t>
    </rPh>
    <phoneticPr fontId="3"/>
  </si>
  <si>
    <t>講習の名称
（40文字以内）</t>
    <rPh sb="0" eb="2">
      <t>コウシュウ</t>
    </rPh>
    <rPh sb="3" eb="5">
      <t>メイショウ</t>
    </rPh>
    <rPh sb="9" eb="11">
      <t>モジ</t>
    </rPh>
    <rPh sb="11" eb="13">
      <t>イナイ</t>
    </rPh>
    <phoneticPr fontId="3"/>
  </si>
  <si>
    <r>
      <t>１－２ 基としている講習　</t>
    </r>
    <r>
      <rPr>
        <sz val="9"/>
        <color theme="0"/>
        <rFont val="ＭＳ Ｐゴシック"/>
        <family val="3"/>
        <charset val="128"/>
      </rPr>
      <t>※2</t>
    </r>
    <rPh sb="4" eb="5">
      <t>モト</t>
    </rPh>
    <rPh sb="10" eb="12">
      <t>コウシュウ</t>
    </rPh>
    <phoneticPr fontId="3"/>
  </si>
  <si>
    <t>記入例</t>
    <rPh sb="0" eb="2">
      <t>キニュウ</t>
    </rPh>
    <rPh sb="2" eb="3">
      <t>レイ</t>
    </rPh>
    <phoneticPr fontId="2"/>
  </si>
  <si>
    <t>組織内外における情報セキュリティのリスクを分析し、対策を検討し提案できるようスキルを学ぶ。また、ケーススタディによって実践的なスキルを修得する。</t>
    <phoneticPr fontId="2"/>
  </si>
  <si>
    <t>疑似環境を活用した実践的な演習や、課題のディスカッションなどを通じ、インシデント対応に対し高度な専門性を身に付けることができることからITSSレベル4相当とした。</t>
    <phoneticPr fontId="2"/>
  </si>
  <si>
    <t>以下の能力を身に付け、インシデント発生から事後対応までの全体的な流れを把握し行動できるようになる。
①各種のログを解析することにより状況を把握することができる。
②関係者への報告や連絡を適切に行うことができる。
③事後対応として報告書を作成することができる。</t>
    <phoneticPr fontId="2"/>
  </si>
  <si>
    <t>・各種ログの解析
（Webサーバ、ファイヤウォール、プロキシサーバ等のログを解析するスキル）
・影響調査
（サービス停止による影響調査、組織内外への二次被害調査）
・組織内外への報告方法
（ステークホルダの洗出し、ステークホルダ毎の報告内容</t>
    <phoneticPr fontId="2"/>
  </si>
  <si>
    <t>●●部●●課</t>
    <phoneticPr fontId="2"/>
  </si>
  <si>
    <t>プロジェクトリーダー</t>
    <phoneticPr fontId="2"/>
  </si>
  <si>
    <t>０３１２３４５６７８</t>
    <phoneticPr fontId="2"/>
  </si>
  <si>
    <t>■■　■■</t>
    <phoneticPr fontId="2"/>
  </si>
  <si>
    <t>講習概要に上記⑨⑩の内容を公表</t>
    <phoneticPr fontId="2"/>
  </si>
  <si>
    <t>講習案内の冊子・パンフレット</t>
    <phoneticPr fontId="2"/>
  </si>
  <si>
    <r>
      <t>１－２ 基としている講習　</t>
    </r>
    <r>
      <rPr>
        <b/>
        <sz val="9"/>
        <rFont val="ＭＳ Ｐ明朝"/>
        <family val="1"/>
        <charset val="128"/>
      </rPr>
      <t>※2</t>
    </r>
    <rPh sb="4" eb="5">
      <t>モト</t>
    </rPh>
    <rPh sb="10" eb="12">
      <t>コウシュウ</t>
    </rPh>
    <phoneticPr fontId="3"/>
  </si>
  <si>
    <r>
      <t>③受講者の受講状況の
　 把握の方法及び
　 フォローアップ方法　</t>
    </r>
    <r>
      <rPr>
        <sz val="10"/>
        <color theme="0"/>
        <rFont val="ＭＳ Ｐ明朝"/>
        <family val="1"/>
        <charset val="128"/>
      </rPr>
      <t>※1</t>
    </r>
    <rPh sb="1" eb="4">
      <t>ジュコウシャ</t>
    </rPh>
    <rPh sb="5" eb="7">
      <t>ジュコウ</t>
    </rPh>
    <rPh sb="7" eb="9">
      <t>ジョウキョウ</t>
    </rPh>
    <rPh sb="13" eb="15">
      <t>ハアク</t>
    </rPh>
    <rPh sb="16" eb="18">
      <t>ホウホウ</t>
    </rPh>
    <rPh sb="18" eb="19">
      <t>オヨ</t>
    </rPh>
    <rPh sb="30" eb="32">
      <t>ホウホウ</t>
    </rPh>
    <phoneticPr fontId="3"/>
  </si>
  <si>
    <t>事務局による参加状況確認、講師による演習の進捗管理、LMSの学習状況を管理。
チャットでの質問対応（●～●時の間は即時質問対応。その他の時間の質問は翌日対応。）
進捗の遅い受講者に対して講師補助者を適時配置し、状況共有。アドバイスの頻度を増やすなどの対応を実施。</t>
    <phoneticPr fontId="2"/>
  </si>
  <si>
    <t>演習課題の各段階において、合格に満たない懸念のある受講者に対し、講師・補助講師で認識合わせを行った上で、個別に理解度を確認するヒアリングを実施し、補足資料の提示や補足説明を行う。</t>
    <phoneticPr fontId="2"/>
  </si>
  <si>
    <t>Linuxの基本的な知識とコマンドラインを利用した操作、SSHによる接続、Linuxのターミナル操作ができることが望ましい。
IT技術者（インフラ系・開発系）・SOC（セキュリティ運用）要員・CSIRT要員（技術系）・情報システム・セキュリティ推進部門担当者。</t>
    <phoneticPr fontId="2"/>
  </si>
  <si>
    <t>各種ログを見る基本的な知識を有することが望ましい。</t>
    <phoneticPr fontId="2"/>
  </si>
  <si>
    <t>講習概要に上記①②の内容を公表</t>
    <phoneticPr fontId="2"/>
  </si>
  <si>
    <t>https//example.co.jp/incident_response</t>
    <phoneticPr fontId="2"/>
  </si>
  <si>
    <t>[アンケート項目]
講習全体の満足度・講師の満足度・演習の満足度・教材の満足度・事務局対応の満足度・タイムスケジュールについての意見・使用ツールについての意見・その他意見
[実施方法]
講習修了時にフォームに入力。未記入がないかを確認している。</t>
    <rPh sb="104" eb="106">
      <t>ニュウリョク</t>
    </rPh>
    <phoneticPr fontId="2"/>
  </si>
  <si>
    <t>講習運営担当とは別に、品質管理担当１名、責任者１名を配置。
３ヵ月に１度のタイミングで、講習運営状況報告、アンケート結果を確認。講習運営担当にヒアリングし、検証結果を通知。改善計画の立案を依頼し、確認する。</t>
    <phoneticPr fontId="2"/>
  </si>
  <si>
    <t>・出席率
・総合演習の発表内容
・実機による実習状況
・修了テスト</t>
    <phoneticPr fontId="2"/>
  </si>
  <si>
    <t>・演習課題への回答、質疑応答への対応などを総合的に審査し決定する。演習審査では、①演習課題への回答が所定の項目を網羅しているか、②演習課題への回答が正しい解釈で論理的な考察が展開できているかを総合的に判断し、採点する。
・出席率：３／４以上
・修了テスト：９０点以上</t>
    <phoneticPr fontId="2"/>
  </si>
  <si>
    <t>演習課題への回答が合格に満たない場合：質疑の内容整理等を行い、追補資料を提出させる。
出席率が満たない場合：補講または別途テストの実施で対応する。
修了と認められない場合には、受講者へ通知の上、修了認定を行わない。</t>
    <phoneticPr fontId="2"/>
  </si>
  <si>
    <t>①～③の内容に加え、修了認定を行わないケースがある旨を公表</t>
    <phoneticPr fontId="2"/>
  </si>
  <si>
    <t>書面</t>
    <phoneticPr fontId="2"/>
  </si>
  <si>
    <r>
      <t>①到達目標に対する
　 技術・知識の到達度
　 の把握・測定方法</t>
    </r>
    <r>
      <rPr>
        <sz val="9"/>
        <color theme="0"/>
        <rFont val="ＭＳ Ｐ明朝"/>
        <family val="1"/>
        <charset val="128"/>
      </rPr>
      <t>　</t>
    </r>
    <r>
      <rPr>
        <sz val="11"/>
        <color theme="0"/>
        <rFont val="ＭＳ Ｐ明朝"/>
        <family val="1"/>
        <charset val="128"/>
      </rPr>
      <t>※1</t>
    </r>
    <r>
      <rPr>
        <sz val="9"/>
        <color theme="0"/>
        <rFont val="ＭＳ Ｐ明朝"/>
        <family val="1"/>
        <charset val="128"/>
      </rPr>
      <t>　　</t>
    </r>
    <rPh sb="1" eb="3">
      <t>トウタツ</t>
    </rPh>
    <rPh sb="3" eb="5">
      <t>モクヒョウ</t>
    </rPh>
    <rPh sb="6" eb="7">
      <t>タイ</t>
    </rPh>
    <rPh sb="12" eb="14">
      <t>ギジュツ</t>
    </rPh>
    <rPh sb="15" eb="17">
      <t>チシキ</t>
    </rPh>
    <rPh sb="18" eb="21">
      <t>トウタツド</t>
    </rPh>
    <rPh sb="25" eb="27">
      <t>ハアク</t>
    </rPh>
    <rPh sb="28" eb="30">
      <t>ソクテイ</t>
    </rPh>
    <rPh sb="30" eb="32">
      <t>ホウホウ</t>
    </rPh>
    <phoneticPr fontId="3"/>
  </si>
  <si>
    <t>1-1</t>
  </si>
  <si>
    <t>1-1</t>
    <phoneticPr fontId="2"/>
  </si>
  <si>
    <t>1-2</t>
  </si>
  <si>
    <t>1-2</t>
    <phoneticPr fontId="2"/>
  </si>
  <si>
    <t>1-3</t>
  </si>
  <si>
    <t>1-3</t>
    <phoneticPr fontId="2"/>
  </si>
  <si>
    <t>1-4</t>
  </si>
  <si>
    <t>1-4</t>
    <phoneticPr fontId="2"/>
  </si>
  <si>
    <t>1-5</t>
  </si>
  <si>
    <t>1-5</t>
    <phoneticPr fontId="2"/>
  </si>
  <si>
    <t>1-6</t>
  </si>
  <si>
    <t>1-6</t>
    <phoneticPr fontId="2"/>
  </si>
  <si>
    <t>1-7</t>
  </si>
  <si>
    <t>1-7</t>
    <phoneticPr fontId="2"/>
  </si>
  <si>
    <t>2-1</t>
  </si>
  <si>
    <t>2-1</t>
    <phoneticPr fontId="2"/>
  </si>
  <si>
    <t>2-2</t>
  </si>
  <si>
    <t>2-2</t>
    <phoneticPr fontId="2"/>
  </si>
  <si>
    <t>2-3</t>
  </si>
  <si>
    <t>2-3</t>
    <phoneticPr fontId="2"/>
  </si>
  <si>
    <t>2-4</t>
  </si>
  <si>
    <t>2-4</t>
    <phoneticPr fontId="2"/>
  </si>
  <si>
    <t>2-5</t>
  </si>
  <si>
    <t>2-5</t>
    <phoneticPr fontId="2"/>
  </si>
  <si>
    <t>2-6</t>
  </si>
  <si>
    <t>2-6</t>
    <phoneticPr fontId="2"/>
  </si>
  <si>
    <t>2-7</t>
  </si>
  <si>
    <t>2-7</t>
    <phoneticPr fontId="2"/>
  </si>
  <si>
    <t>2-8</t>
  </si>
  <si>
    <t>2-8</t>
    <phoneticPr fontId="2"/>
  </si>
  <si>
    <t>3-1</t>
  </si>
  <si>
    <t>3-1</t>
    <phoneticPr fontId="2"/>
  </si>
  <si>
    <t>3-2</t>
  </si>
  <si>
    <t>3-3</t>
  </si>
  <si>
    <t>3-4</t>
  </si>
  <si>
    <t>3-5</t>
  </si>
  <si>
    <t>3-6</t>
  </si>
  <si>
    <t>3-7</t>
  </si>
  <si>
    <t>3-8</t>
  </si>
  <si>
    <t>3-9</t>
  </si>
  <si>
    <t>3-10</t>
  </si>
  <si>
    <t>3-11</t>
  </si>
  <si>
    <t>4-1</t>
  </si>
  <si>
    <t>4-1</t>
    <phoneticPr fontId="2"/>
  </si>
  <si>
    <t>4-2</t>
  </si>
  <si>
    <t>4-3</t>
  </si>
  <si>
    <t>4-4</t>
  </si>
  <si>
    <t>情報セキュリティ方針の策定</t>
  </si>
  <si>
    <t>情報セキュリティリスクアセスメント</t>
  </si>
  <si>
    <t>情報セキュリティリスク対応</t>
  </si>
  <si>
    <t>情報セキュリティ諸規程の策定</t>
  </si>
  <si>
    <t>情報セキュリティ監査</t>
  </si>
  <si>
    <t>情報セキュリティに関する動向・事例の収集と分析</t>
  </si>
  <si>
    <t>関係者とのコミュニケーション　※1</t>
  </si>
  <si>
    <t>企画・要件定義（セキュリティの観点）</t>
  </si>
  <si>
    <t>製品・サービスのセキュアな導入</t>
  </si>
  <si>
    <t>アーキテクチャの設計（セキュリティの観点）</t>
  </si>
  <si>
    <t>セキュリティ機能の設計・実装</t>
  </si>
  <si>
    <t>セキュアプログラミング</t>
  </si>
  <si>
    <t>セキュリティテスト</t>
  </si>
  <si>
    <t>運用・保守（セキュリティの観点）</t>
  </si>
  <si>
    <t>開発環境のセキュリティ確保</t>
  </si>
  <si>
    <t>暗号利用及び鍵管理</t>
  </si>
  <si>
    <t>マルウェア対策</t>
  </si>
  <si>
    <t>バックアップ　※1</t>
  </si>
  <si>
    <t>セキュリティ監視並びにログの取得及び分析</t>
  </si>
  <si>
    <t>ネットワーク及び機器のセキュリティ管理</t>
  </si>
  <si>
    <t>脆弱性への対応</t>
  </si>
  <si>
    <t>物理的及び環境的セキュリティ管理　※1</t>
  </si>
  <si>
    <t>アカウント管理及びアクセス管理　※1</t>
  </si>
  <si>
    <t>人的管理　※1</t>
  </si>
  <si>
    <t>サプライチェーンの情報セキュリティの推進</t>
  </si>
  <si>
    <t>コンプライアンス管理　※1</t>
  </si>
  <si>
    <t>情報セキュリティインシデントの管理体制の構築</t>
  </si>
  <si>
    <t>情報セキュリティ事象の評価</t>
  </si>
  <si>
    <t>情報セキュリティインシデントへの対応</t>
  </si>
  <si>
    <t>証拠の収集及び分析</t>
  </si>
  <si>
    <t>https:</t>
    <phoneticPr fontId="2"/>
  </si>
  <si>
    <t>応募者との関係</t>
    <rPh sb="0" eb="2">
      <t>オウボ</t>
    </rPh>
    <rPh sb="2" eb="3">
      <t>シャ</t>
    </rPh>
    <rPh sb="5" eb="7">
      <t>カンケイ</t>
    </rPh>
    <phoneticPr fontId="2"/>
  </si>
  <si>
    <t>所属・役職</t>
    <rPh sb="0" eb="2">
      <t>ショゾク</t>
    </rPh>
    <rPh sb="3" eb="5">
      <t>ヤクショク</t>
    </rPh>
    <phoneticPr fontId="2"/>
  </si>
  <si>
    <t>当該講習における役割等</t>
    <phoneticPr fontId="2"/>
  </si>
  <si>
    <t>氏名</t>
    <phoneticPr fontId="3"/>
  </si>
  <si>
    <t>講習名</t>
    <rPh sb="0" eb="2">
      <t>コウシュウ</t>
    </rPh>
    <rPh sb="2" eb="3">
      <t>メイ</t>
    </rPh>
    <phoneticPr fontId="3"/>
  </si>
  <si>
    <t>⑦その他の保有資格等</t>
    <rPh sb="3" eb="4">
      <t>タ</t>
    </rPh>
    <rPh sb="5" eb="7">
      <t>ホユウ</t>
    </rPh>
    <rPh sb="7" eb="9">
      <t>シカク</t>
    </rPh>
    <rPh sb="9" eb="10">
      <t>トウ</t>
    </rPh>
    <phoneticPr fontId="3"/>
  </si>
  <si>
    <t>⑥保有資格等</t>
    <rPh sb="1" eb="3">
      <t>ホユウ</t>
    </rPh>
    <rPh sb="3" eb="5">
      <t>シカク</t>
    </rPh>
    <rPh sb="5" eb="6">
      <t>トウ</t>
    </rPh>
    <phoneticPr fontId="3"/>
  </si>
  <si>
    <t>⑨その他
( 賞罰等 )</t>
    <rPh sb="3" eb="4">
      <t>タ</t>
    </rPh>
    <phoneticPr fontId="3"/>
  </si>
  <si>
    <t>☑</t>
  </si>
  <si>
    <t>⑦おおむね20名程度の社外受講者を対象とした日本国内での講義実績を有しています</t>
    <rPh sb="7" eb="8">
      <t>メイ</t>
    </rPh>
    <rPh sb="8" eb="10">
      <t>テイド</t>
    </rPh>
    <rPh sb="11" eb="13">
      <t>シャガイ</t>
    </rPh>
    <rPh sb="13" eb="16">
      <t>ジュコウシャ</t>
    </rPh>
    <rPh sb="17" eb="19">
      <t>タイショウ</t>
    </rPh>
    <rPh sb="22" eb="24">
      <t>ニホン</t>
    </rPh>
    <rPh sb="24" eb="26">
      <t>コクナイ</t>
    </rPh>
    <rPh sb="28" eb="30">
      <t>コウギ</t>
    </rPh>
    <rPh sb="30" eb="32">
      <t>ジッセキ</t>
    </rPh>
    <rPh sb="33" eb="34">
      <t>ユウ</t>
    </rPh>
    <phoneticPr fontId="3"/>
  </si>
  <si>
    <t>⑧グループディスカッションを含む講習実績またはコンサルテーションの実績を有し、講師としてのファシリテーション能力を保有しています</t>
    <phoneticPr fontId="3"/>
  </si>
  <si>
    <t>②講師補助者は、講師からの指示に従って対応できる</t>
    <phoneticPr fontId="2"/>
  </si>
  <si>
    <t>③講師補助者の配置基準</t>
    <rPh sb="1" eb="3">
      <t>コウシ</t>
    </rPh>
    <rPh sb="2" eb="5">
      <t>ホジョシャ</t>
    </rPh>
    <rPh sb="6" eb="8">
      <t>ハイチ</t>
    </rPh>
    <rPh sb="8" eb="10">
      <t>キジュン</t>
    </rPh>
    <phoneticPr fontId="3"/>
  </si>
  <si>
    <t>④講師補助者の選定条件</t>
    <rPh sb="1" eb="3">
      <t>コウシ</t>
    </rPh>
    <rPh sb="3" eb="6">
      <t>ホジョシャ</t>
    </rPh>
    <rPh sb="7" eb="9">
      <t>センテイ</t>
    </rPh>
    <rPh sb="9" eb="11">
      <t>ジョウケン</t>
    </rPh>
    <phoneticPr fontId="3"/>
  </si>
  <si>
    <t>⑤講師補助者決定プロセス</t>
    <rPh sb="1" eb="3">
      <t>コウシ</t>
    </rPh>
    <rPh sb="3" eb="5">
      <t>ホジョ</t>
    </rPh>
    <rPh sb="6" eb="8">
      <t>ケッテイ</t>
    </rPh>
    <phoneticPr fontId="3"/>
  </si>
  <si>
    <t xml:space="preserve">	講習の計画、実施、評価及び改善について記述されているか</t>
    <phoneticPr fontId="2"/>
  </si>
  <si>
    <t>開始時期が明確にされているか</t>
    <phoneticPr fontId="2"/>
  </si>
  <si>
    <t>実施体制として、担当講師、担当事務局を含み業務内容及び各担当者の責任、適正な講習運営に必要なリソースとその確保等について記述されているか</t>
    <phoneticPr fontId="2"/>
  </si>
  <si>
    <t>講習実施者は、講習の提供に関連する事業の継続性を確実なものとするため、リスク管理を実施し、文書により記録しているか</t>
    <phoneticPr fontId="2"/>
  </si>
  <si>
    <t>講習実施が継続できなくなる主な原因を把握し、各リスクに対応するための適切な対応・改善方策を講じる手順を確立し、マニュアル等で定め運用しているか</t>
    <phoneticPr fontId="2"/>
  </si>
  <si>
    <t>やむを得ない事情により予定された講師が出講できなくなる場合に備え、代理の講師を選定し、対応できる体制はあるか</t>
    <phoneticPr fontId="3"/>
  </si>
  <si>
    <t>以下の内容を確認しチェックを入れてください</t>
    <rPh sb="0" eb="2">
      <t>イカ</t>
    </rPh>
    <rPh sb="3" eb="5">
      <t>ナイヨウ</t>
    </rPh>
    <rPh sb="6" eb="8">
      <t>カクニン</t>
    </rPh>
    <rPh sb="14" eb="15">
      <t>イ</t>
    </rPh>
    <phoneticPr fontId="2"/>
  </si>
  <si>
    <t>④講師と受講者が双方向でコミュニケーションをとる仕組み</t>
    <phoneticPr fontId="3"/>
  </si>
  <si>
    <t>⑤到達目標を達成する
　 ための指導体制</t>
    <rPh sb="1" eb="3">
      <t>トウタツ</t>
    </rPh>
    <rPh sb="3" eb="5">
      <t>モクヒョウ</t>
    </rPh>
    <rPh sb="6" eb="8">
      <t>タッセイ</t>
    </rPh>
    <rPh sb="16" eb="18">
      <t>シドウ</t>
    </rPh>
    <rPh sb="18" eb="20">
      <t>タイセイ</t>
    </rPh>
    <phoneticPr fontId="3"/>
  </si>
  <si>
    <r>
      <t>①</t>
    </r>
    <r>
      <rPr>
        <b/>
        <sz val="11"/>
        <color rgb="FFFF0000"/>
        <rFont val="IPA P明朝"/>
        <family val="1"/>
        <charset val="128"/>
      </rPr>
      <t>講師</t>
    </r>
    <r>
      <rPr>
        <sz val="11"/>
        <rFont val="IPA P明朝"/>
        <family val="1"/>
        <charset val="128"/>
      </rPr>
      <t>番号</t>
    </r>
    <rPh sb="1" eb="3">
      <t>コウシ</t>
    </rPh>
    <rPh sb="3" eb="5">
      <t>バンゴウ</t>
    </rPh>
    <phoneticPr fontId="2"/>
  </si>
  <si>
    <t>新規の場合</t>
    <rPh sb="0" eb="2">
      <t>シンキ</t>
    </rPh>
    <rPh sb="3" eb="5">
      <t>バアイ</t>
    </rPh>
    <phoneticPr fontId="2"/>
  </si>
  <si>
    <t>実施実績（累計）</t>
    <rPh sb="0" eb="2">
      <t>ジッシ</t>
    </rPh>
    <rPh sb="2" eb="4">
      <t>ジッセキ</t>
    </rPh>
    <rPh sb="5" eb="7">
      <t>ルイケイ</t>
    </rPh>
    <phoneticPr fontId="3"/>
  </si>
  <si>
    <t>認定期間中の実績</t>
    <rPh sb="0" eb="2">
      <t>ニンテイ</t>
    </rPh>
    <rPh sb="2" eb="5">
      <t>キカンチュウ</t>
    </rPh>
    <rPh sb="6" eb="8">
      <t>ジッセキ</t>
    </rPh>
    <phoneticPr fontId="2"/>
  </si>
  <si>
    <t>実施実績（1年目）</t>
    <rPh sb="0" eb="2">
      <t>ジッシ</t>
    </rPh>
    <rPh sb="2" eb="4">
      <t>ジッセキ</t>
    </rPh>
    <rPh sb="6" eb="8">
      <t>ネンメ</t>
    </rPh>
    <phoneticPr fontId="3"/>
  </si>
  <si>
    <t>実施実績（2年目）</t>
    <rPh sb="0" eb="2">
      <t>ジッシ</t>
    </rPh>
    <rPh sb="2" eb="4">
      <t>ジッセキ</t>
    </rPh>
    <rPh sb="6" eb="8">
      <t>ネンメ</t>
    </rPh>
    <phoneticPr fontId="3"/>
  </si>
  <si>
    <t>実施実績（3年目）</t>
    <rPh sb="0" eb="2">
      <t>ジッシ</t>
    </rPh>
    <rPh sb="2" eb="4">
      <t>ジッセキ</t>
    </rPh>
    <rPh sb="6" eb="7">
      <t>ネン</t>
    </rPh>
    <rPh sb="7" eb="8">
      <t>メ</t>
    </rPh>
    <phoneticPr fontId="3"/>
  </si>
  <si>
    <t>修了者実績（1年目）</t>
    <rPh sb="0" eb="3">
      <t>シュウリョウシャ</t>
    </rPh>
    <rPh sb="3" eb="5">
      <t>ジッセキ</t>
    </rPh>
    <rPh sb="7" eb="9">
      <t>ネンメ</t>
    </rPh>
    <phoneticPr fontId="3"/>
  </si>
  <si>
    <t>修了者実績（2年目）</t>
    <rPh sb="0" eb="3">
      <t>シュウリョウシャ</t>
    </rPh>
    <rPh sb="3" eb="5">
      <t>ジッセキ</t>
    </rPh>
    <rPh sb="7" eb="9">
      <t>ネンメ</t>
    </rPh>
    <phoneticPr fontId="3"/>
  </si>
  <si>
    <t>修了者実績（3年目）</t>
    <rPh sb="0" eb="3">
      <t>シュウリョウシャ</t>
    </rPh>
    <rPh sb="3" eb="5">
      <t>ジッセキ</t>
    </rPh>
    <rPh sb="7" eb="9">
      <t>ネンメ</t>
    </rPh>
    <phoneticPr fontId="3"/>
  </si>
  <si>
    <t>修了者実績（累計）</t>
    <rPh sb="0" eb="3">
      <t>シュウリョウシャ</t>
    </rPh>
    <rPh sb="3" eb="5">
      <t>ジッセキ</t>
    </rPh>
    <rPh sb="6" eb="8">
      <t>ルイケイ</t>
    </rPh>
    <phoneticPr fontId="3"/>
  </si>
  <si>
    <t>人</t>
    <phoneticPr fontId="2" type="Hiragana"/>
  </si>
  <si>
    <t>申請にあたり、新たに追加・変更した内容</t>
    <rPh sb="0" eb="2">
      <t>シンセイ</t>
    </rPh>
    <rPh sb="7" eb="8">
      <t>アラ</t>
    </rPh>
    <rPh sb="10" eb="12">
      <t>ツイカ</t>
    </rPh>
    <rPh sb="13" eb="15">
      <t>ヘンコウ</t>
    </rPh>
    <rPh sb="17" eb="19">
      <t>ナイヨウ</t>
    </rPh>
    <phoneticPr fontId="2"/>
  </si>
  <si>
    <t>特定講習として認められている場合</t>
    <rPh sb="14" eb="16">
      <t>バアイ</t>
    </rPh>
    <phoneticPr fontId="2"/>
  </si>
  <si>
    <t>記入例注意点等</t>
    <rPh sb="0" eb="2">
      <t>キニュウ</t>
    </rPh>
    <rPh sb="2" eb="3">
      <t>レイ</t>
    </rPh>
    <rPh sb="3" eb="6">
      <t>チュウイテン</t>
    </rPh>
    <rPh sb="6" eb="7">
      <t>トウ</t>
    </rPh>
    <phoneticPr fontId="2"/>
  </si>
  <si>
    <r>
      <t xml:space="preserve">③実務経験
</t>
    </r>
    <r>
      <rPr>
        <sz val="9"/>
        <rFont val="IPA Pゴシック"/>
        <family val="3"/>
        <charset val="128"/>
      </rPr>
      <t>当該講習の内容に
関係する実務経験
について記載して
ください。
最大直近5件　　</t>
    </r>
    <rPh sb="1" eb="3">
      <t>ジツム</t>
    </rPh>
    <rPh sb="3" eb="5">
      <t>ケイケン</t>
    </rPh>
    <rPh sb="7" eb="9">
      <t>トウガイ</t>
    </rPh>
    <rPh sb="9" eb="11">
      <t>コウシュウ</t>
    </rPh>
    <rPh sb="12" eb="14">
      <t>ナイヨウ</t>
    </rPh>
    <rPh sb="30" eb="32">
      <t>カンケイ</t>
    </rPh>
    <rPh sb="35" eb="37">
      <t>ジツムケイケンキサイ</t>
    </rPh>
    <phoneticPr fontId="3"/>
  </si>
  <si>
    <r>
      <t xml:space="preserve">④講師歴
</t>
    </r>
    <r>
      <rPr>
        <sz val="9"/>
        <rFont val="IPA Pゴシック"/>
        <family val="3"/>
        <charset val="128"/>
      </rPr>
      <t xml:space="preserve">
過去の主な講師歴について記載してください。
最大直近5件
</t>
    </r>
    <r>
      <rPr>
        <sz val="10"/>
        <rFont val="IPA Pゴシック"/>
        <family val="3"/>
        <charset val="128"/>
      </rPr>
      <t xml:space="preserve">
</t>
    </r>
    <r>
      <rPr>
        <sz val="9"/>
        <rFont val="IPA Pゴシック"/>
        <family val="3"/>
        <charset val="128"/>
      </rPr>
      <t>講師については、特に20名程度の社外受講者を対象とした国内の講習実績、グループディスカッションを含む講習実績について必ず記載してください。</t>
    </r>
    <rPh sb="3" eb="4">
      <t>レキ</t>
    </rPh>
    <rPh sb="6" eb="8">
      <t>カコ</t>
    </rPh>
    <rPh sb="9" eb="10">
      <t>オモ</t>
    </rPh>
    <rPh sb="11" eb="12">
      <t>コウ</t>
    </rPh>
    <rPh sb="12" eb="13">
      <t>シ</t>
    </rPh>
    <rPh sb="13" eb="14">
      <t>レキ</t>
    </rPh>
    <rPh sb="18" eb="19">
      <t>キ</t>
    </rPh>
    <rPh sb="19" eb="20">
      <t>サイ</t>
    </rPh>
    <rPh sb="36" eb="38">
      <t>コウシ</t>
    </rPh>
    <rPh sb="44" eb="45">
      <t>トク</t>
    </rPh>
    <rPh sb="48" eb="49">
      <t>メイ</t>
    </rPh>
    <rPh sb="49" eb="51">
      <t>テイド</t>
    </rPh>
    <rPh sb="52" eb="54">
      <t>シャガイ</t>
    </rPh>
    <rPh sb="54" eb="57">
      <t>ジュコウシャ</t>
    </rPh>
    <rPh sb="58" eb="60">
      <t>タイショウ</t>
    </rPh>
    <rPh sb="63" eb="65">
      <t>コクナイ</t>
    </rPh>
    <rPh sb="66" eb="68">
      <t>コウシュウ</t>
    </rPh>
    <rPh sb="68" eb="70">
      <t>ジッセキ</t>
    </rPh>
    <rPh sb="84" eb="85">
      <t>フク</t>
    </rPh>
    <rPh sb="86" eb="88">
      <t>コウシュウ</t>
    </rPh>
    <rPh sb="88" eb="90">
      <t>ジッセキ</t>
    </rPh>
    <rPh sb="94" eb="95">
      <t>カナラ</t>
    </rPh>
    <rPh sb="96" eb="98">
      <t>キサイ</t>
    </rPh>
    <phoneticPr fontId="3"/>
  </si>
  <si>
    <t>年</t>
    <rPh sb="0" eb="1">
      <t>ネン</t>
    </rPh>
    <phoneticPr fontId="3"/>
  </si>
  <si>
    <t>継続申請にあたり、新たに追加・変更した内容</t>
    <rPh sb="0" eb="2">
      <t>ケイゾク</t>
    </rPh>
    <rPh sb="2" eb="4">
      <t>シンセイ</t>
    </rPh>
    <rPh sb="9" eb="10">
      <t>アラ</t>
    </rPh>
    <rPh sb="12" eb="14">
      <t>ツイカ</t>
    </rPh>
    <rPh sb="15" eb="17">
      <t>ヘンコウ</t>
    </rPh>
    <rPh sb="19" eb="21">
      <t>ナイヨウ</t>
    </rPh>
    <phoneticPr fontId="2"/>
  </si>
  <si>
    <t>１－１ 講習概要⑧目標レベル</t>
    <rPh sb="9" eb="11">
      <t>モクヒョウ</t>
    </rPh>
    <phoneticPr fontId="2"/>
  </si>
  <si>
    <t>１－１ 講習概要⑨具体的な到達目標</t>
    <rPh sb="9" eb="12">
      <t>グタイテキ</t>
    </rPh>
    <rPh sb="13" eb="15">
      <t>トウタツ</t>
    </rPh>
    <rPh sb="15" eb="17">
      <t>モクヒョウ</t>
    </rPh>
    <phoneticPr fontId="2"/>
  </si>
  <si>
    <t>１－１ 講習概要⑩修得できるスキル</t>
    <rPh sb="9" eb="11">
      <t>シュウトク</t>
    </rPh>
    <phoneticPr fontId="2"/>
  </si>
  <si>
    <t>１－１ 講習概要①講習の内容</t>
    <rPh sb="9" eb="11">
      <t>コウシュウ</t>
    </rPh>
    <rPh sb="12" eb="14">
      <t>ナイヨウ</t>
    </rPh>
    <phoneticPr fontId="2"/>
  </si>
  <si>
    <t>２－２ 教育効果の把握方法 （修了評価）</t>
    <phoneticPr fontId="2"/>
  </si>
  <si>
    <t>変更点</t>
    <rPh sb="0" eb="2">
      <t>ヘンコウ</t>
    </rPh>
    <rPh sb="2" eb="3">
      <t>テン</t>
    </rPh>
    <phoneticPr fontId="2"/>
  </si>
  <si>
    <t>対象</t>
    <rPh sb="0" eb="2">
      <t>タイショウ</t>
    </rPh>
    <phoneticPr fontId="2"/>
  </si>
  <si>
    <t>変更点・アップデート内容</t>
    <rPh sb="0" eb="2">
      <t>ヘンコウ</t>
    </rPh>
    <rPh sb="2" eb="3">
      <t>テン</t>
    </rPh>
    <rPh sb="10" eb="12">
      <t>ナイヨウ</t>
    </rPh>
    <phoneticPr fontId="2"/>
  </si>
  <si>
    <t>１－５ 講習及び演習の形態</t>
    <phoneticPr fontId="2"/>
  </si>
  <si>
    <t>１－６ 受講者の要件等</t>
    <phoneticPr fontId="2"/>
  </si>
  <si>
    <t>３－２ 監修者一覧　（行が不足する場合は、ご連絡ください）</t>
    <rPh sb="4" eb="7">
      <t>カンシュウシャ</t>
    </rPh>
    <rPh sb="7" eb="9">
      <t>イチラン</t>
    </rPh>
    <rPh sb="11" eb="12">
      <t>ギョウ</t>
    </rPh>
    <rPh sb="22" eb="24">
      <t>レンラク</t>
    </rPh>
    <phoneticPr fontId="3"/>
  </si>
  <si>
    <r>
      <t>はい</t>
    </r>
    <r>
      <rPr>
        <sz val="8"/>
        <rFont val="ＭＳ Ｐ明朝"/>
        <family val="1"/>
        <charset val="128"/>
      </rPr>
      <t>（いずれにも該当しない）</t>
    </r>
    <phoneticPr fontId="3"/>
  </si>
  <si>
    <r>
      <t xml:space="preserve"> いいえ</t>
    </r>
    <r>
      <rPr>
        <sz val="8"/>
        <rFont val="ＭＳ Ｐ明朝"/>
        <family val="1"/>
        <charset val="128"/>
      </rPr>
      <t>（いずれかに該当する）</t>
    </r>
    <phoneticPr fontId="3"/>
  </si>
  <si>
    <t>令和　年　   月　   日</t>
    <phoneticPr fontId="2" type="Hiragana"/>
  </si>
  <si>
    <t>※2　</t>
  </si>
  <si>
    <t>補足事項があれば記載</t>
    <rPh sb="0" eb="2">
      <t>ホソク</t>
    </rPh>
    <rPh sb="2" eb="4">
      <t>ジコウ</t>
    </rPh>
    <rPh sb="8" eb="10">
      <t>キサイ</t>
    </rPh>
    <phoneticPr fontId="2"/>
  </si>
  <si>
    <t>⑪「1-2基としている講習」⑦実施実績
※8</t>
    <rPh sb="5" eb="6">
      <t>キ</t>
    </rPh>
    <rPh sb="11" eb="13">
      <t>コウシュウ</t>
    </rPh>
    <rPh sb="15" eb="17">
      <t>ジッシ</t>
    </rPh>
    <rPh sb="17" eb="19">
      <t>ジッセキ</t>
    </rPh>
    <phoneticPr fontId="3"/>
  </si>
  <si>
    <t>①単元／章</t>
    <rPh sb="1" eb="3">
      <t>タンゲン</t>
    </rPh>
    <rPh sb="4" eb="5">
      <t>ショウ</t>
    </rPh>
    <phoneticPr fontId="3"/>
  </si>
  <si>
    <t>②講習・演習の内容と到達目標</t>
    <rPh sb="1" eb="3">
      <t>コウシュウ</t>
    </rPh>
    <rPh sb="7" eb="9">
      <t>ナイヨウ</t>
    </rPh>
    <rPh sb="10" eb="12">
      <t>トウタツ</t>
    </rPh>
    <rPh sb="12" eb="14">
      <t>モクヒョウ</t>
    </rPh>
    <phoneticPr fontId="3"/>
  </si>
  <si>
    <t>③講義時間
※1</t>
    <rPh sb="1" eb="3">
      <t>コウギ</t>
    </rPh>
    <rPh sb="3" eb="5">
      <t>ジカン</t>
    </rPh>
    <phoneticPr fontId="3"/>
  </si>
  <si>
    <t>④講習形態
※2</t>
    <rPh sb="1" eb="3">
      <t>コウシュウ</t>
    </rPh>
    <rPh sb="3" eb="5">
      <t>ケイタイ</t>
    </rPh>
    <phoneticPr fontId="3"/>
  </si>
  <si>
    <t>⑤実践的な内容の
有無
※3</t>
    <rPh sb="1" eb="3">
      <t>ジッセン</t>
    </rPh>
    <rPh sb="3" eb="4">
      <t>テキ</t>
    </rPh>
    <rPh sb="5" eb="7">
      <t>ナイヨウ</t>
    </rPh>
    <rPh sb="9" eb="11">
      <t>ウム</t>
    </rPh>
    <phoneticPr fontId="3"/>
  </si>
  <si>
    <t>⑥-1講習対象
科目との
対応　※4</t>
    <rPh sb="3" eb="5">
      <t>コウシュウ</t>
    </rPh>
    <rPh sb="5" eb="7">
      <t>タイショウ</t>
    </rPh>
    <rPh sb="8" eb="10">
      <t>カモク</t>
    </rPh>
    <rPh sb="13" eb="15">
      <t>タイオウ</t>
    </rPh>
    <phoneticPr fontId="2"/>
  </si>
  <si>
    <t>⑥-2講習対象
科目との
対応　※4</t>
    <rPh sb="3" eb="5">
      <t>コウシュウ</t>
    </rPh>
    <rPh sb="5" eb="7">
      <t>タイショウ</t>
    </rPh>
    <rPh sb="8" eb="10">
      <t>カモク</t>
    </rPh>
    <rPh sb="13" eb="15">
      <t>タイオウ</t>
    </rPh>
    <phoneticPr fontId="2"/>
  </si>
  <si>
    <t>⑥-3講習対象
科目との
対応　※4</t>
    <rPh sb="3" eb="5">
      <t>コウシュウ</t>
    </rPh>
    <rPh sb="5" eb="7">
      <t>タイショウ</t>
    </rPh>
    <rPh sb="8" eb="10">
      <t>カモク</t>
    </rPh>
    <rPh sb="13" eb="15">
      <t>タイオウ</t>
    </rPh>
    <phoneticPr fontId="2"/>
  </si>
  <si>
    <t>⑦教材名と該当箇所
補足資料名 等
※5</t>
    <rPh sb="1" eb="3">
      <t>キョウザイ</t>
    </rPh>
    <rPh sb="3" eb="4">
      <t>メイ</t>
    </rPh>
    <rPh sb="5" eb="7">
      <t>ガイトウ</t>
    </rPh>
    <rPh sb="7" eb="9">
      <t>カショ</t>
    </rPh>
    <rPh sb="10" eb="12">
      <t>ホソク</t>
    </rPh>
    <rPh sb="12" eb="14">
      <t>シリョウ</t>
    </rPh>
    <rPh sb="14" eb="15">
      <t>メイ</t>
    </rPh>
    <rPh sb="16" eb="17">
      <t>ナド</t>
    </rPh>
    <phoneticPr fontId="2"/>
  </si>
  <si>
    <t>⑧教材格納
フォルダ
※6</t>
    <phoneticPr fontId="2"/>
  </si>
  <si>
    <t>⑨著作権の保有状況
※7</t>
    <rPh sb="1" eb="4">
      <t>チョサクケン</t>
    </rPh>
    <rPh sb="5" eb="7">
      <t>ホユウ</t>
    </rPh>
    <rPh sb="7" eb="9">
      <t>ジョウキョウ</t>
    </rPh>
    <phoneticPr fontId="3"/>
  </si>
  <si>
    <t>⑩実績の
有無
※8</t>
    <rPh sb="1" eb="3">
      <t>ジッセキ</t>
    </rPh>
    <rPh sb="5" eb="7">
      <t>ウム</t>
    </rPh>
    <phoneticPr fontId="3"/>
  </si>
  <si>
    <r>
      <t>「１－４　講習対象科目」の「項目」列の中から、各単元で修得できる</t>
    </r>
    <r>
      <rPr>
        <u/>
        <sz val="9"/>
        <rFont val="ＭＳ Ｐ明朝"/>
        <family val="1"/>
        <charset val="128"/>
      </rPr>
      <t>項目の番号（例：1-1）を2つ以下の場合は選択</t>
    </r>
    <r>
      <rPr>
        <sz val="9"/>
        <rFont val="ＭＳ Ｐ明朝"/>
        <family val="1"/>
        <charset val="128"/>
      </rPr>
      <t>してください。複数の項目番号を記載することも可能です。3つ以降は記載をしてください。記載しない単元/章があってもかまいません。</t>
    </r>
    <rPh sb="5" eb="7">
      <t>コウシュウ</t>
    </rPh>
    <rPh sb="14" eb="16">
      <t>コウモク</t>
    </rPh>
    <rPh sb="17" eb="18">
      <t>レツ</t>
    </rPh>
    <rPh sb="19" eb="20">
      <t>ナカ</t>
    </rPh>
    <rPh sb="23" eb="24">
      <t>カク</t>
    </rPh>
    <rPh sb="24" eb="26">
      <t>タンゲン</t>
    </rPh>
    <rPh sb="32" eb="34">
      <t>コウモク</t>
    </rPh>
    <rPh sb="35" eb="37">
      <t>バンゴウ</t>
    </rPh>
    <rPh sb="38" eb="39">
      <t>レイ</t>
    </rPh>
    <rPh sb="47" eb="49">
      <t>イカ</t>
    </rPh>
    <rPh sb="50" eb="52">
      <t>バアイ</t>
    </rPh>
    <rPh sb="53" eb="55">
      <t>センタク</t>
    </rPh>
    <rPh sb="62" eb="64">
      <t>フクスウ</t>
    </rPh>
    <rPh sb="65" eb="67">
      <t>コウモク</t>
    </rPh>
    <rPh sb="67" eb="69">
      <t>バンゴウ</t>
    </rPh>
    <rPh sb="70" eb="72">
      <t>キサイ</t>
    </rPh>
    <rPh sb="77" eb="79">
      <t>カノウ</t>
    </rPh>
    <rPh sb="84" eb="86">
      <t>イコウ</t>
    </rPh>
    <rPh sb="87" eb="89">
      <t>キサイ</t>
    </rPh>
    <rPh sb="97" eb="99">
      <t>キサイ</t>
    </rPh>
    <rPh sb="102" eb="104">
      <t>タンゲン</t>
    </rPh>
    <rPh sb="105" eb="106">
      <t>ショウ</t>
    </rPh>
    <phoneticPr fontId="3"/>
  </si>
  <si>
    <t>受講時に情報処理安全確保支援士登録証及び公的身分証明書（顔写真付き）の提示・確認を行い記録を取る。</t>
    <rPh sb="28" eb="29">
      <t>カオ</t>
    </rPh>
    <rPh sb="29" eb="31">
      <t>シャシン</t>
    </rPh>
    <rPh sb="31" eb="32">
      <t>ツ</t>
    </rPh>
    <phoneticPr fontId="2"/>
  </si>
  <si>
    <t>「荒天時および地震発生時の講習会の取り扱い」に関する規程、
集合講習場所での緊急時の避難経路
リスク管理マニュアル、リスク管理に関する会議録、危機管理マニュアル、
感染症対策マニュアル、感染症対策通知書</t>
    <rPh sb="1" eb="3">
      <t>コウテン</t>
    </rPh>
    <rPh sb="23" eb="24">
      <t>カン</t>
    </rPh>
    <rPh sb="26" eb="28">
      <t>キテイ</t>
    </rPh>
    <rPh sb="30" eb="32">
      <t>シュウゴウ</t>
    </rPh>
    <rPh sb="32" eb="34">
      <t>コウシュウ</t>
    </rPh>
    <rPh sb="34" eb="36">
      <t>バショ</t>
    </rPh>
    <rPh sb="38" eb="41">
      <t>キンキュウジ</t>
    </rPh>
    <rPh sb="42" eb="44">
      <t>ヒナン</t>
    </rPh>
    <rPh sb="44" eb="46">
      <t>ケイロ</t>
    </rPh>
    <phoneticPr fontId="2"/>
  </si>
  <si>
    <t>（活用するツールや双方向または多方向に講習を行うための措置等、実施方法を具体的に記載してください。）実施環境（リモート形式の場合はその環境、実機での演習を含む場合は演習環境を含む）</t>
    <rPh sb="31" eb="33">
      <t>ジッシ</t>
    </rPh>
    <rPh sb="33" eb="35">
      <t>ホウホウ</t>
    </rPh>
    <rPh sb="36" eb="39">
      <t>グタイテキ</t>
    </rPh>
    <phoneticPr fontId="3"/>
  </si>
  <si>
    <t>・ビデオチャットを用いて演習課題の成果物をプレゼンテーション
・オンラインシステムを用いて、演習課題のディスカッション、グループワークを行う</t>
    <phoneticPr fontId="2"/>
  </si>
  <si>
    <t>・疑似環境を用いた演習課題（オンラインを介した直接のコミュニケーションにより、講師等がレビュー等を行う）</t>
    <phoneticPr fontId="2"/>
  </si>
  <si>
    <r>
      <t>情報処理安全確保支援士 特定講習の応募様式（</t>
    </r>
    <r>
      <rPr>
        <b/>
        <sz val="16"/>
        <rFont val="IPA P明朝"/>
        <family val="1"/>
        <charset val="128"/>
      </rPr>
      <t>講師</t>
    </r>
    <r>
      <rPr>
        <sz val="16"/>
        <rFont val="IPA P明朝"/>
        <family val="1"/>
        <charset val="128"/>
      </rPr>
      <t>経歴書）</t>
    </r>
    <rPh sb="0" eb="2">
      <t>ジョウホウ</t>
    </rPh>
    <rPh sb="2" eb="4">
      <t>ショリ</t>
    </rPh>
    <rPh sb="4" eb="6">
      <t>アンゼン</t>
    </rPh>
    <rPh sb="6" eb="8">
      <t>カクホ</t>
    </rPh>
    <rPh sb="8" eb="10">
      <t>シエン</t>
    </rPh>
    <rPh sb="10" eb="11">
      <t>シ</t>
    </rPh>
    <rPh sb="12" eb="14">
      <t>トクテイ</t>
    </rPh>
    <rPh sb="14" eb="16">
      <t>コウシュウ</t>
    </rPh>
    <rPh sb="17" eb="19">
      <t>オウボ</t>
    </rPh>
    <rPh sb="19" eb="21">
      <t>ヨウシキ</t>
    </rPh>
    <rPh sb="22" eb="24">
      <t>コウシ</t>
    </rPh>
    <rPh sb="24" eb="27">
      <t>ケイレキショ</t>
    </rPh>
    <phoneticPr fontId="3"/>
  </si>
  <si>
    <t>期間　（年月）</t>
    <rPh sb="0" eb="2">
      <t>キカン</t>
    </rPh>
    <rPh sb="4" eb="6">
      <t>ネンゲツ</t>
    </rPh>
    <phoneticPr fontId="3"/>
  </si>
  <si>
    <t>私は、「情報処理安全確保支援士 特定講習」募集等要領の「３－２ 特定講習の応募にあたっての留意事項</t>
    <phoneticPr fontId="3"/>
  </si>
  <si>
    <t>⑤情報処理安全資格保有</t>
    <rPh sb="1" eb="3">
      <t>ジョウホウ</t>
    </rPh>
    <rPh sb="3" eb="5">
      <t>ショリ</t>
    </rPh>
    <rPh sb="5" eb="7">
      <t>アンゼン</t>
    </rPh>
    <rPh sb="7" eb="9">
      <t>シカク</t>
    </rPh>
    <rPh sb="9" eb="11">
      <t>ホユウ</t>
    </rPh>
    <phoneticPr fontId="3"/>
  </si>
  <si>
    <r>
      <t>①</t>
    </r>
    <r>
      <rPr>
        <b/>
        <sz val="11"/>
        <color rgb="FFFF0000"/>
        <rFont val="ＭＳ Ｐ明朝"/>
        <family val="1"/>
        <charset val="128"/>
      </rPr>
      <t>監修者</t>
    </r>
    <r>
      <rPr>
        <sz val="11"/>
        <rFont val="ＭＳ Ｐ明朝"/>
        <family val="1"/>
        <charset val="128"/>
      </rPr>
      <t>番号</t>
    </r>
    <rPh sb="1" eb="4">
      <t>カンシュウシャ</t>
    </rPh>
    <rPh sb="4" eb="6">
      <t>バンゴウ</t>
    </rPh>
    <phoneticPr fontId="2"/>
  </si>
  <si>
    <r>
      <t xml:space="preserve">③実務経験
</t>
    </r>
    <r>
      <rPr>
        <sz val="9"/>
        <rFont val="ＭＳ Ｐ明朝"/>
        <family val="1"/>
        <charset val="128"/>
      </rPr>
      <t>当該講習の内容に
関係する実務経験
について記載して
ください。
最大直近5件</t>
    </r>
    <rPh sb="1" eb="3">
      <t>ジツム</t>
    </rPh>
    <rPh sb="3" eb="5">
      <t>ケイケン</t>
    </rPh>
    <rPh sb="7" eb="9">
      <t>トウガイ</t>
    </rPh>
    <rPh sb="9" eb="11">
      <t>コウシュウ</t>
    </rPh>
    <rPh sb="12" eb="14">
      <t>ナイヨウ</t>
    </rPh>
    <rPh sb="30" eb="32">
      <t>カンケイ</t>
    </rPh>
    <rPh sb="35" eb="37">
      <t>ジツムケイケンキサイ</t>
    </rPh>
    <rPh sb="40" eb="42">
      <t>サイダイ</t>
    </rPh>
    <rPh sb="42" eb="44">
      <t>チョッキン</t>
    </rPh>
    <rPh sb="45" eb="46">
      <t>ケン</t>
    </rPh>
    <phoneticPr fontId="3"/>
  </si>
  <si>
    <r>
      <t xml:space="preserve">④監修歴
</t>
    </r>
    <r>
      <rPr>
        <sz val="9"/>
        <rFont val="ＭＳ Ｐ明朝"/>
        <family val="1"/>
        <charset val="128"/>
      </rPr>
      <t xml:space="preserve">
過去の主な監修歴について記載してください。
最大直近5件
</t>
    </r>
    <rPh sb="1" eb="3">
      <t>カンシュウ</t>
    </rPh>
    <rPh sb="6" eb="8">
      <t>カコ</t>
    </rPh>
    <rPh sb="9" eb="10">
      <t>オモ</t>
    </rPh>
    <rPh sb="14" eb="15">
      <t>キ</t>
    </rPh>
    <rPh sb="15" eb="16">
      <t>サイコウシ</t>
    </rPh>
    <phoneticPr fontId="3"/>
  </si>
  <si>
    <r>
      <t>情報処理安全確保支援士 特定講習の応募様式（</t>
    </r>
    <r>
      <rPr>
        <b/>
        <sz val="16"/>
        <rFont val="ＭＳ Ｐ明朝"/>
        <family val="1"/>
        <charset val="128"/>
      </rPr>
      <t>監修者</t>
    </r>
    <r>
      <rPr>
        <sz val="16"/>
        <rFont val="ＭＳ Ｐ明朝"/>
        <family val="1"/>
        <charset val="128"/>
      </rPr>
      <t>経歴書）</t>
    </r>
    <rPh sb="0" eb="2">
      <t>ジョウホウ</t>
    </rPh>
    <rPh sb="2" eb="4">
      <t>ショリ</t>
    </rPh>
    <rPh sb="4" eb="6">
      <t>アンゼン</t>
    </rPh>
    <rPh sb="6" eb="8">
      <t>カクホ</t>
    </rPh>
    <rPh sb="8" eb="10">
      <t>シエン</t>
    </rPh>
    <rPh sb="10" eb="11">
      <t>シ</t>
    </rPh>
    <rPh sb="12" eb="14">
      <t>トクテイ</t>
    </rPh>
    <rPh sb="14" eb="16">
      <t>コウシュウ</t>
    </rPh>
    <rPh sb="17" eb="19">
      <t>オウボ</t>
    </rPh>
    <rPh sb="19" eb="21">
      <t>ヨウシキ</t>
    </rPh>
    <rPh sb="22" eb="25">
      <t>カンシュウシャ</t>
    </rPh>
    <rPh sb="25" eb="28">
      <t>ケイレキショ</t>
    </rPh>
    <phoneticPr fontId="3"/>
  </si>
  <si>
    <t>変更内容は、詳細を記載する必要はありません。どのような観点や意図で変更したかがわかるように記載してください。</t>
    <rPh sb="0" eb="4">
      <t>ヘンコウナイヨウ</t>
    </rPh>
    <rPh sb="6" eb="8">
      <t>ショウサイ</t>
    </rPh>
    <rPh sb="9" eb="11">
      <t>キサイ</t>
    </rPh>
    <rPh sb="13" eb="15">
      <t>ヒツヨウ</t>
    </rPh>
    <rPh sb="27" eb="29">
      <t>カンテン</t>
    </rPh>
    <rPh sb="30" eb="32">
      <t>イト</t>
    </rPh>
    <rPh sb="33" eb="35">
      <t>ヘンコウ</t>
    </rPh>
    <rPh sb="45" eb="47">
      <t>キサイ</t>
    </rPh>
    <phoneticPr fontId="2"/>
  </si>
  <si>
    <t>備考</t>
    <rPh sb="0" eb="2">
      <t>ビコウ</t>
    </rPh>
    <phoneticPr fontId="2"/>
  </si>
  <si>
    <t>変更内容・変更観点</t>
    <rPh sb="0" eb="2">
      <t>ヘンコウ</t>
    </rPh>
    <rPh sb="2" eb="4">
      <t>ナイヨウ</t>
    </rPh>
    <rPh sb="5" eb="9">
      <t>ヘンコウカンテン</t>
    </rPh>
    <phoneticPr fontId="2"/>
  </si>
  <si>
    <t>該当箇所</t>
    <rPh sb="0" eb="4">
      <t>ガイトウカショ</t>
    </rPh>
    <phoneticPr fontId="2"/>
  </si>
  <si>
    <t>教材名・補足資料名</t>
    <rPh sb="0" eb="3">
      <t>キョウザイメイ</t>
    </rPh>
    <rPh sb="4" eb="9">
      <t>ホソクシリョウメイ</t>
    </rPh>
    <phoneticPr fontId="2"/>
  </si>
  <si>
    <t>No.</t>
    <phoneticPr fontId="2"/>
  </si>
  <si>
    <t>教材の変更箇所と変更内容</t>
    <rPh sb="0" eb="2">
      <t>キョウザイ</t>
    </rPh>
    <rPh sb="3" eb="7">
      <t>ヘンコウカショ</t>
    </rPh>
    <rPh sb="8" eb="12">
      <t>ヘンコウナイヨウ</t>
    </rPh>
    <phoneticPr fontId="2"/>
  </si>
  <si>
    <r>
      <rPr>
        <b/>
        <sz val="11"/>
        <color rgb="FFFF0000"/>
        <rFont val="ＭＳ Ｐ明朝"/>
        <family val="1"/>
        <charset val="128"/>
      </rPr>
      <t>継続審査の場合のみ</t>
    </r>
    <r>
      <rPr>
        <b/>
        <sz val="11"/>
        <color theme="1"/>
        <rFont val="ＭＳ Ｐ明朝"/>
        <family val="1"/>
        <charset val="128"/>
      </rPr>
      <t>記載してください</t>
    </r>
    <rPh sb="0" eb="2">
      <t>ケイゾク</t>
    </rPh>
    <rPh sb="2" eb="4">
      <t>シンサ</t>
    </rPh>
    <rPh sb="5" eb="7">
      <t>バアイ</t>
    </rPh>
    <rPh sb="9" eb="11">
      <t>キサイ</t>
    </rPh>
    <phoneticPr fontId="2"/>
  </si>
  <si>
    <t>「02_継続講習の場合のみ_教材変更点シート」に記載してください</t>
    <rPh sb="24" eb="26">
      <t>キサイ</t>
    </rPh>
    <phoneticPr fontId="2"/>
  </si>
  <si>
    <t>※</t>
    <phoneticPr fontId="2"/>
  </si>
  <si>
    <t>認定期間中の実績</t>
    <phoneticPr fontId="2"/>
  </si>
  <si>
    <t>登録セキスペ以外</t>
    <rPh sb="0" eb="2">
      <t>トウロク</t>
    </rPh>
    <rPh sb="6" eb="8">
      <t>イガイ</t>
    </rPh>
    <phoneticPr fontId="2"/>
  </si>
  <si>
    <t>登録セキスペ</t>
    <rPh sb="0" eb="2">
      <t>トウロク</t>
    </rPh>
    <phoneticPr fontId="2"/>
  </si>
  <si>
    <t>合計</t>
    <rPh sb="0" eb="2">
      <t>ゴウケイ</t>
    </rPh>
    <phoneticPr fontId="2"/>
  </si>
  <si>
    <t>02_1-3講習の内容</t>
    <phoneticPr fontId="2"/>
  </si>
  <si>
    <r>
      <t>　本シートをコピーして全ての講師</t>
    </r>
    <r>
      <rPr>
        <b/>
        <sz val="10"/>
        <rFont val="IPA P明朝"/>
        <family val="1"/>
        <charset val="128"/>
      </rPr>
      <t>について提出してください。</t>
    </r>
    <r>
      <rPr>
        <b/>
        <sz val="10"/>
        <color rgb="FFFF0000"/>
        <rFont val="IPA P明朝"/>
        <family val="1"/>
        <charset val="128"/>
      </rPr>
      <t>シート名には講師番号を記載してください。</t>
    </r>
    <rPh sb="1" eb="2">
      <t>ホン</t>
    </rPh>
    <rPh sb="32" eb="33">
      <t>メイ</t>
    </rPh>
    <rPh sb="35" eb="37">
      <t>コウシ</t>
    </rPh>
    <rPh sb="37" eb="39">
      <t>バンゴウ</t>
    </rPh>
    <rPh sb="40" eb="42">
      <t>キサイ</t>
    </rPh>
    <phoneticPr fontId="3"/>
  </si>
  <si>
    <r>
      <t>　本シートをコピーして全ての監修者</t>
    </r>
    <r>
      <rPr>
        <b/>
        <sz val="11"/>
        <rFont val="ＭＳ Ｐ明朝"/>
        <family val="1"/>
        <charset val="128"/>
      </rPr>
      <t>について提出してください。</t>
    </r>
    <r>
      <rPr>
        <b/>
        <sz val="11"/>
        <color rgb="FFFF0000"/>
        <rFont val="ＭＳ Ｐ明朝"/>
        <family val="1"/>
        <charset val="128"/>
      </rPr>
      <t>シート名には監修者番号を記載してください</t>
    </r>
    <rPh sb="1" eb="2">
      <t>ホン</t>
    </rPh>
    <rPh sb="14" eb="17">
      <t>カンシュウシャ</t>
    </rPh>
    <rPh sb="36" eb="39">
      <t>カンシュウシャ</t>
    </rPh>
    <phoneticPr fontId="3"/>
  </si>
  <si>
    <r>
      <t>３－１ 講師一覧</t>
    </r>
    <r>
      <rPr>
        <b/>
        <sz val="10"/>
        <rFont val="ＭＳ Ｐ明朝"/>
        <family val="1"/>
        <charset val="128"/>
      </rPr>
      <t>　（行が不足する場合は、16行目以降を再表示してください。35名以上の場合はご連絡をお願いします）</t>
    </r>
    <rPh sb="4" eb="6">
      <t>コウシ</t>
    </rPh>
    <rPh sb="6" eb="8">
      <t>イチラン</t>
    </rPh>
    <rPh sb="10" eb="11">
      <t>ギョウ</t>
    </rPh>
    <rPh sb="22" eb="23">
      <t>ギョウ</t>
    </rPh>
    <rPh sb="23" eb="24">
      <t>メ</t>
    </rPh>
    <rPh sb="24" eb="26">
      <t>イコウ</t>
    </rPh>
    <rPh sb="27" eb="30">
      <t>サイヒョウジ</t>
    </rPh>
    <rPh sb="39" eb="40">
      <t>メイ</t>
    </rPh>
    <rPh sb="40" eb="42">
      <t>イジョウ</t>
    </rPh>
    <rPh sb="43" eb="45">
      <t>バアイ</t>
    </rPh>
    <rPh sb="47" eb="49">
      <t>レンラク</t>
    </rPh>
    <rPh sb="51" eb="52">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</si>
</sst>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時間&quot;"/>
    <numFmt numFmtId="177" formatCode="#,##0.0&quot;時間&quot;"/>
    <numFmt numFmtId="178" formatCode="#,##0.00&quot;時間&quot;"/>
    <numFmt numFmtId="179" formatCode="yyyy&quot;年&quot;m&quot;月&quot;;@"/>
    <numFmt numFmtId="180" formatCode="0_);[Red]\(0\)"/>
  </numFmts>
  <fonts count="94">
    <font>
      <sz val="11"/>
      <color theme="1"/>
      <name val="游ゴシック"/>
      <family val="3"/>
      <charset val="128"/>
      <scheme val="minor"/>
    </font>
    <font>
      <sz val="10"/>
      <name val="ＭＳ Ｐ明朝"/>
      <family val="1"/>
      <charset val="128"/>
    </font>
    <font>
      <sz val="6"/>
      <name val="游ゴシック"/>
      <family val="3"/>
      <charset val="128"/>
      <scheme val="minor"/>
    </font>
    <font>
      <sz val="6"/>
      <name val="ＭＳ Ｐゴシック"/>
      <family val="3"/>
      <charset val="128"/>
    </font>
    <font>
      <sz val="9"/>
      <name val="ＭＳ Ｐ明朝"/>
      <family val="1"/>
      <charset val="128"/>
    </font>
    <font>
      <sz val="10"/>
      <name val="ＭＳ Ｐゴシック"/>
      <family val="3"/>
      <charset val="128"/>
    </font>
    <font>
      <sz val="11"/>
      <name val="ＭＳ Ｐゴシック"/>
      <family val="3"/>
      <charset val="128"/>
    </font>
    <font>
      <u/>
      <sz val="11"/>
      <color theme="10"/>
      <name val="游ゴシック"/>
      <family val="3"/>
      <charset val="128"/>
      <scheme val="minor"/>
    </font>
    <font>
      <sz val="11"/>
      <name val="ＭＳ Ｐ明朝"/>
      <family val="1"/>
      <charset val="128"/>
    </font>
    <font>
      <sz val="16"/>
      <name val="ＭＳ Ｐゴシック"/>
      <family val="3"/>
      <charset val="128"/>
    </font>
    <font>
      <sz val="11"/>
      <color theme="1"/>
      <name val="ＭＳ Ｐ明朝"/>
      <family val="1"/>
      <charset val="128"/>
    </font>
    <font>
      <u/>
      <sz val="11"/>
      <name val="ＭＳ Ｐ明朝"/>
      <family val="1"/>
      <charset val="128"/>
    </font>
    <font>
      <sz val="12"/>
      <name val="ＭＳ Ｐゴシック"/>
      <family val="3"/>
      <charset val="128"/>
    </font>
    <font>
      <sz val="12"/>
      <name val="ＭＳ Ｐ明朝"/>
      <family val="1"/>
      <charset val="128"/>
    </font>
    <font>
      <sz val="8"/>
      <name val="ＭＳ Ｐ明朝"/>
      <family val="1"/>
      <charset val="128"/>
    </font>
    <font>
      <sz val="8"/>
      <color theme="1"/>
      <name val="ＭＳ Ｐ明朝"/>
      <family val="1"/>
      <charset val="128"/>
    </font>
    <font>
      <sz val="10"/>
      <color theme="1"/>
      <name val="ＭＳ Ｐ明朝"/>
      <family val="1"/>
      <charset val="128"/>
    </font>
    <font>
      <sz val="9"/>
      <color theme="1"/>
      <name val="ＭＳ Ｐ明朝"/>
      <family val="1"/>
      <charset val="128"/>
    </font>
    <font>
      <sz val="11"/>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10"/>
      <color rgb="FFFF0000"/>
      <name val="ＭＳ Ｐ明朝"/>
      <family val="1"/>
      <charset val="128"/>
    </font>
    <font>
      <sz val="9"/>
      <color rgb="FFFF0000"/>
      <name val="ＭＳ Ｐ明朝"/>
      <family val="1"/>
      <charset val="128"/>
    </font>
    <font>
      <sz val="11"/>
      <color rgb="FFFF0000"/>
      <name val="ＭＳ Ｐ明朝"/>
      <family val="1"/>
      <charset val="128"/>
    </font>
    <font>
      <sz val="10"/>
      <name val="游ゴシック"/>
      <family val="3"/>
      <charset val="128"/>
      <scheme val="minor"/>
    </font>
    <font>
      <sz val="10"/>
      <color rgb="FFC00000"/>
      <name val="ＭＳ Ｐ明朝"/>
      <family val="1"/>
      <charset val="128"/>
    </font>
    <font>
      <u/>
      <sz val="10"/>
      <color rgb="FFC00000"/>
      <name val="ＭＳ Ｐ明朝"/>
      <family val="1"/>
      <charset val="128"/>
    </font>
    <font>
      <sz val="10"/>
      <name val="ＭＳ 明朝"/>
      <family val="1"/>
      <charset val="128"/>
    </font>
    <font>
      <sz val="11"/>
      <name val="IPA Pゴシック"/>
      <family val="3"/>
      <charset val="128"/>
    </font>
    <font>
      <u/>
      <sz val="11"/>
      <name val="IPA Pゴシック"/>
      <family val="3"/>
      <charset val="128"/>
    </font>
    <font>
      <sz val="10"/>
      <name val="IPA Pゴシック"/>
      <family val="3"/>
      <charset val="128"/>
    </font>
    <font>
      <sz val="8"/>
      <name val="IPA Pゴシック"/>
      <family val="3"/>
      <charset val="128"/>
    </font>
    <font>
      <sz val="9"/>
      <name val="IPA Pゴシック"/>
      <family val="3"/>
      <charset val="128"/>
    </font>
    <font>
      <sz val="11"/>
      <color theme="0"/>
      <name val="游ゴシック"/>
      <family val="3"/>
      <charset val="128"/>
      <scheme val="minor"/>
    </font>
    <font>
      <b/>
      <sz val="10"/>
      <color rgb="FFFF0000"/>
      <name val="ＭＳ Ｐ明朝"/>
      <family val="1"/>
      <charset val="128"/>
    </font>
    <font>
      <sz val="10"/>
      <color theme="0" tint="-0.34998626667073579"/>
      <name val="ＭＳ Ｐ明朝"/>
      <family val="1"/>
      <charset val="128"/>
    </font>
    <font>
      <sz val="10"/>
      <color theme="0" tint="-0.499984740745262"/>
      <name val="ＭＳ Ｐ明朝"/>
      <family val="1"/>
      <charset val="128"/>
    </font>
    <font>
      <sz val="11"/>
      <color theme="0" tint="-0.499984740745262"/>
      <name val="ＭＳ Ｐ明朝"/>
      <family val="1"/>
      <charset val="128"/>
    </font>
    <font>
      <sz val="11"/>
      <name val="IPA P明朝"/>
      <family val="1"/>
      <charset val="128"/>
    </font>
    <font>
      <u/>
      <sz val="11"/>
      <name val="IPA P明朝"/>
      <family val="1"/>
      <charset val="128"/>
    </font>
    <font>
      <sz val="10"/>
      <name val="IPA P明朝"/>
      <family val="1"/>
      <charset val="128"/>
    </font>
    <font>
      <sz val="10"/>
      <color theme="0" tint="-0.499984740745262"/>
      <name val="IPA P明朝"/>
      <family val="1"/>
      <charset val="128"/>
    </font>
    <font>
      <sz val="16"/>
      <name val="IPA P明朝"/>
      <family val="1"/>
      <charset val="128"/>
    </font>
    <font>
      <b/>
      <sz val="11"/>
      <name val="IPA P明朝"/>
      <family val="1"/>
      <charset val="128"/>
    </font>
    <font>
      <sz val="9"/>
      <name val="IPA P明朝"/>
      <family val="1"/>
      <charset val="128"/>
    </font>
    <font>
      <b/>
      <sz val="12"/>
      <name val="ＭＳ Ｐ明朝"/>
      <family val="1"/>
      <charset val="128"/>
    </font>
    <font>
      <sz val="16"/>
      <name val="ＭＳ Ｐ明朝"/>
      <family val="1"/>
      <charset val="128"/>
    </font>
    <font>
      <sz val="10"/>
      <name val="ＭＳ Ｐ"/>
      <family val="3"/>
      <charset val="128"/>
    </font>
    <font>
      <sz val="11"/>
      <name val="ＭＳ Ｐ"/>
      <family val="3"/>
      <charset val="128"/>
    </font>
    <font>
      <sz val="11"/>
      <color theme="0" tint="-0.499984740745262"/>
      <name val="IPA P明朝"/>
      <family val="1"/>
      <charset val="128"/>
    </font>
    <font>
      <sz val="11"/>
      <color theme="0"/>
      <name val="ＭＳ Ｐ明朝"/>
      <family val="1"/>
      <charset val="128"/>
    </font>
    <font>
      <sz val="10"/>
      <color theme="0"/>
      <name val="ＭＳ Ｐ明朝"/>
      <family val="1"/>
      <charset val="128"/>
    </font>
    <font>
      <sz val="16"/>
      <color theme="0"/>
      <name val="ＭＳ Ｐ明朝"/>
      <family val="1"/>
      <charset val="128"/>
    </font>
    <font>
      <sz val="16"/>
      <color theme="0"/>
      <name val="ＭＳ Ｐゴシック"/>
      <family val="3"/>
      <charset val="128"/>
    </font>
    <font>
      <sz val="10"/>
      <color theme="0"/>
      <name val="ＭＳ Ｐ"/>
      <family val="3"/>
      <charset val="128"/>
    </font>
    <font>
      <sz val="9"/>
      <color theme="0"/>
      <name val="ＭＳ Ｐ"/>
      <family val="3"/>
      <charset val="128"/>
    </font>
    <font>
      <sz val="11"/>
      <color theme="0"/>
      <name val="ＭＳ Ｐ"/>
      <family val="3"/>
      <charset val="128"/>
    </font>
    <font>
      <sz val="12"/>
      <color theme="0"/>
      <name val="ＭＳ Ｐ明朝"/>
      <family val="1"/>
      <charset val="128"/>
    </font>
    <font>
      <sz val="10"/>
      <color theme="0"/>
      <name val="游ゴシック"/>
      <family val="3"/>
      <charset val="128"/>
      <scheme val="minor"/>
    </font>
    <font>
      <sz val="8"/>
      <color theme="0"/>
      <name val="ＭＳ Ｐ明朝"/>
      <family val="1"/>
      <charset val="128"/>
    </font>
    <font>
      <sz val="9"/>
      <color theme="0"/>
      <name val="ＭＳ Ｐ明朝"/>
      <family val="1"/>
      <charset val="128"/>
    </font>
    <font>
      <u/>
      <sz val="11"/>
      <color theme="0"/>
      <name val="游ゴシック"/>
      <family val="3"/>
      <charset val="128"/>
      <scheme val="minor"/>
    </font>
    <font>
      <sz val="12"/>
      <color theme="0"/>
      <name val="ＭＳ Ｐゴシック"/>
      <family val="3"/>
      <charset val="128"/>
    </font>
    <font>
      <sz val="9"/>
      <color theme="0"/>
      <name val="ＭＳ Ｐゴシック"/>
      <family val="3"/>
      <charset val="128"/>
    </font>
    <font>
      <sz val="11"/>
      <color theme="0"/>
      <name val="ＭＳ Ｐゴシック"/>
      <family val="3"/>
      <charset val="128"/>
    </font>
    <font>
      <b/>
      <sz val="10"/>
      <name val="ＭＳ Ｐ明朝"/>
      <family val="1"/>
      <charset val="128"/>
    </font>
    <font>
      <b/>
      <sz val="9"/>
      <name val="ＭＳ Ｐ明朝"/>
      <family val="1"/>
      <charset val="128"/>
    </font>
    <font>
      <sz val="9"/>
      <color indexed="81"/>
      <name val="MS P ゴシック"/>
      <family val="3"/>
      <charset val="128"/>
    </font>
    <font>
      <b/>
      <sz val="9"/>
      <color indexed="81"/>
      <name val="MS P ゴシック"/>
      <family val="3"/>
      <charset val="128"/>
    </font>
    <font>
      <sz val="11"/>
      <color theme="0" tint="-0.499984740745262"/>
      <name val="ＭＳ Ｐゴシック"/>
      <family val="3"/>
      <charset val="128"/>
    </font>
    <font>
      <b/>
      <sz val="12"/>
      <color theme="0"/>
      <name val="ＭＳ Ｐ明朝"/>
      <family val="1"/>
      <charset val="128"/>
    </font>
    <font>
      <u/>
      <sz val="11"/>
      <color theme="0"/>
      <name val="ＭＳ Ｐ明朝"/>
      <family val="1"/>
      <charset val="128"/>
    </font>
    <font>
      <b/>
      <sz val="10"/>
      <color rgb="FFFF0000"/>
      <name val="IPA P明朝"/>
      <family val="1"/>
      <charset val="128"/>
    </font>
    <font>
      <b/>
      <sz val="10"/>
      <color theme="0"/>
      <name val="ＭＳ Ｐ明朝"/>
      <family val="1"/>
      <charset val="128"/>
    </font>
    <font>
      <b/>
      <sz val="11"/>
      <color theme="0"/>
      <name val="ＭＳ Ｐ明朝"/>
      <family val="1"/>
      <charset val="128"/>
    </font>
    <font>
      <sz val="9"/>
      <color theme="0" tint="-0.499984740745262"/>
      <name val="IPA P明朝"/>
      <family val="1"/>
      <charset val="128"/>
    </font>
    <font>
      <sz val="12"/>
      <name val="IPA Pゴシック"/>
      <family val="3"/>
      <charset val="128"/>
    </font>
    <font>
      <b/>
      <sz val="9"/>
      <color rgb="FFFF0000"/>
      <name val="ＭＳ Ｐ明朝"/>
      <family val="1"/>
      <charset val="128"/>
    </font>
    <font>
      <sz val="16"/>
      <name val="IPA Pゴシック"/>
      <family val="3"/>
      <charset val="128"/>
    </font>
    <font>
      <b/>
      <sz val="11"/>
      <color rgb="FFFF0000"/>
      <name val="IPA P明朝"/>
      <family val="1"/>
      <charset val="128"/>
    </font>
    <font>
      <b/>
      <sz val="11"/>
      <name val="ＭＳ Ｐ明朝"/>
      <family val="1"/>
      <charset val="128"/>
    </font>
    <font>
      <sz val="16"/>
      <color theme="0"/>
      <name val="IPA Pゴシック"/>
      <family val="3"/>
      <charset val="128"/>
    </font>
    <font>
      <b/>
      <sz val="12"/>
      <name val="IPA P明朝"/>
      <family val="1"/>
      <charset val="128"/>
    </font>
    <font>
      <u/>
      <sz val="9"/>
      <name val="ＭＳ Ｐ明朝"/>
      <family val="1"/>
      <charset val="128"/>
    </font>
    <font>
      <b/>
      <sz val="11"/>
      <color rgb="FFFF0000"/>
      <name val="ＭＳ Ｐ明朝"/>
      <family val="1"/>
      <charset val="128"/>
    </font>
    <font>
      <b/>
      <sz val="16"/>
      <name val="IPA P明朝"/>
      <family val="1"/>
      <charset val="128"/>
    </font>
    <font>
      <b/>
      <sz val="10"/>
      <name val="IPA P明朝"/>
      <family val="1"/>
      <charset val="128"/>
    </font>
    <font>
      <b/>
      <sz val="16"/>
      <name val="ＭＳ Ｐ明朝"/>
      <family val="1"/>
      <charset val="128"/>
    </font>
    <font>
      <sz val="11"/>
      <color theme="1"/>
      <name val="游ゴシック"/>
      <family val="2"/>
      <scheme val="minor"/>
    </font>
    <font>
      <sz val="11"/>
      <color theme="1"/>
      <name val="ＭＳ Ｐゴシック"/>
      <family val="3"/>
      <charset val="128"/>
    </font>
    <font>
      <b/>
      <sz val="11"/>
      <color theme="1"/>
      <name val="ＭＳ Ｐ明朝"/>
      <family val="1"/>
      <charset val="128"/>
    </font>
    <font>
      <sz val="11"/>
      <color theme="0" tint="-0.34998626667073579"/>
      <name val="ＭＳ Ｐ明朝"/>
      <family val="1"/>
      <charset val="128"/>
    </font>
    <font>
      <b/>
      <sz val="11"/>
      <color theme="0" tint="-0.499984740745262"/>
      <name val="IPA P明朝"/>
      <family val="1"/>
      <charset val="128"/>
    </font>
    <font>
      <b/>
      <sz val="11"/>
      <color theme="0" tint="-0.499984740745262"/>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98">
    <border>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right style="hair">
        <color indexed="64"/>
      </right>
      <top style="thin">
        <color indexed="64"/>
      </top>
      <bottom style="hair">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thin">
        <color indexed="64"/>
      </bottom>
      <diagonal/>
    </border>
    <border>
      <left style="medium">
        <color indexed="64"/>
      </left>
      <right/>
      <top style="hair">
        <color indexed="64"/>
      </top>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thin">
        <color indexed="8"/>
      </right>
      <top style="hair">
        <color indexed="64"/>
      </top>
      <bottom/>
      <diagonal/>
    </border>
    <border>
      <left style="thin">
        <color indexed="8"/>
      </left>
      <right/>
      <top style="thin">
        <color indexed="64"/>
      </top>
      <bottom style="hair">
        <color indexed="8"/>
      </bottom>
      <diagonal/>
    </border>
    <border>
      <left style="hair">
        <color indexed="64"/>
      </left>
      <right style="thin">
        <color indexed="8"/>
      </right>
      <top/>
      <bottom style="hair">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thin">
        <color indexed="64"/>
      </right>
      <top style="hair">
        <color indexed="8"/>
      </top>
      <bottom style="hair">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style="hair">
        <color indexed="8"/>
      </bottom>
      <diagonal/>
    </border>
    <border>
      <left style="thin">
        <color indexed="8"/>
      </left>
      <right style="thin">
        <color indexed="64"/>
      </right>
      <top style="thin">
        <color indexed="64"/>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hair">
        <color indexed="64"/>
      </left>
      <right style="thin">
        <color indexed="8"/>
      </right>
      <top/>
      <bottom/>
      <diagonal/>
    </border>
    <border>
      <left style="thin">
        <color indexed="8"/>
      </left>
      <right/>
      <top/>
      <bottom style="hair">
        <color indexed="8"/>
      </bottom>
      <diagonal/>
    </border>
    <border>
      <left/>
      <right/>
      <top/>
      <bottom style="hair">
        <color indexed="8"/>
      </bottom>
      <diagonal/>
    </border>
    <border>
      <left/>
      <right style="thin">
        <color indexed="64"/>
      </right>
      <top/>
      <bottom style="hair">
        <color indexed="8"/>
      </bottom>
      <diagonal/>
    </border>
    <border>
      <left/>
      <right style="thin">
        <color indexed="8"/>
      </right>
      <top style="thin">
        <color indexed="64"/>
      </top>
      <bottom style="hair">
        <color indexed="64"/>
      </bottom>
      <diagonal/>
    </border>
    <border>
      <left style="hair">
        <color indexed="64"/>
      </left>
      <right style="thin">
        <color indexed="8"/>
      </right>
      <top style="thin">
        <color indexed="64"/>
      </top>
      <bottom style="thin">
        <color indexed="64"/>
      </bottom>
      <diagonal/>
    </border>
    <border>
      <left/>
      <right style="thin">
        <color indexed="8"/>
      </right>
      <top style="hair">
        <color indexed="64"/>
      </top>
      <bottom style="hair">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style="hair">
        <color indexed="64"/>
      </top>
      <bottom style="medium">
        <color indexed="64"/>
      </bottom>
      <diagonal/>
    </border>
    <border>
      <left/>
      <right style="thin">
        <color indexed="8"/>
      </right>
      <top style="hair">
        <color indexed="64"/>
      </top>
      <bottom style="thin">
        <color indexed="64"/>
      </bottom>
      <diagonal/>
    </border>
    <border>
      <left style="thin">
        <color indexed="8"/>
      </left>
      <right style="thin">
        <color indexed="8"/>
      </right>
      <top style="thin">
        <color indexed="8"/>
      </top>
      <bottom style="thin">
        <color indexed="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right/>
      <top style="thin">
        <color theme="0"/>
      </top>
      <bottom style="hair">
        <color theme="0"/>
      </bottom>
      <diagonal/>
    </border>
    <border>
      <left/>
      <right style="thin">
        <color theme="0"/>
      </right>
      <top style="thin">
        <color theme="0"/>
      </top>
      <bottom style="hair">
        <color theme="0"/>
      </bottom>
      <diagonal/>
    </border>
    <border diagonalUp="1">
      <left style="thin">
        <color theme="0"/>
      </left>
      <right/>
      <top style="thin">
        <color theme="0"/>
      </top>
      <bottom style="thin">
        <color theme="0"/>
      </bottom>
      <diagonal style="thin">
        <color theme="0"/>
      </diagonal>
    </border>
    <border diagonalUp="1">
      <left/>
      <right/>
      <top style="thin">
        <color theme="0"/>
      </top>
      <bottom style="thin">
        <color theme="0"/>
      </bottom>
      <diagonal style="thin">
        <color theme="0"/>
      </diagonal>
    </border>
    <border diagonalUp="1">
      <left/>
      <right style="thin">
        <color theme="0"/>
      </right>
      <top style="thin">
        <color theme="0"/>
      </top>
      <bottom style="thin">
        <color theme="0"/>
      </bottom>
      <diagonal style="thin">
        <color theme="0"/>
      </diagonal>
    </border>
    <border diagonalUp="1">
      <left style="hair">
        <color theme="0"/>
      </left>
      <right style="hair">
        <color theme="0"/>
      </right>
      <top style="hair">
        <color theme="0"/>
      </top>
      <bottom style="hair">
        <color theme="0"/>
      </bottom>
      <diagonal style="thin">
        <color theme="0"/>
      </diagonal>
    </border>
    <border>
      <left style="hair">
        <color theme="0"/>
      </left>
      <right style="hair">
        <color theme="0"/>
      </right>
      <top/>
      <bottom style="hair">
        <color theme="0"/>
      </bottom>
      <diagonal/>
    </border>
    <border>
      <left style="hair">
        <color theme="0"/>
      </left>
      <right style="hair">
        <color theme="0"/>
      </right>
      <top style="hair">
        <color theme="0"/>
      </top>
      <bottom/>
      <diagonal/>
    </border>
    <border>
      <left/>
      <right style="hair">
        <color theme="0"/>
      </right>
      <top style="hair">
        <color theme="0"/>
      </top>
      <bottom/>
      <diagonal/>
    </border>
    <border>
      <left style="hair">
        <color theme="0"/>
      </left>
      <right/>
      <top style="hair">
        <color theme="0"/>
      </top>
      <bottom/>
      <diagonal/>
    </border>
    <border>
      <left style="hair">
        <color theme="0"/>
      </left>
      <right/>
      <top/>
      <bottom/>
      <diagonal/>
    </border>
    <border>
      <left/>
      <right style="hair">
        <color theme="0"/>
      </right>
      <top/>
      <bottom/>
      <diagonal/>
    </border>
    <border>
      <left/>
      <right/>
      <top/>
      <bottom style="thin">
        <color indexed="8"/>
      </bottom>
      <diagonal/>
    </border>
    <border>
      <left style="hair">
        <color indexed="64"/>
      </left>
      <right/>
      <top/>
      <bottom style="thin">
        <color indexed="8"/>
      </bottom>
      <diagonal/>
    </border>
    <border>
      <left/>
      <right/>
      <top style="hair">
        <color theme="0"/>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hair">
        <color theme="0"/>
      </left>
      <right/>
      <top/>
      <bottom style="hair">
        <color theme="0"/>
      </bottom>
      <diagonal/>
    </border>
    <border>
      <left/>
      <right/>
      <top/>
      <bottom style="hair">
        <color theme="0"/>
      </bottom>
      <diagonal/>
    </border>
    <border>
      <left/>
      <right style="thin">
        <color theme="0"/>
      </right>
      <top/>
      <bottom style="hair">
        <color theme="0"/>
      </bottom>
      <diagonal/>
    </border>
    <border>
      <left style="hair">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left style="hair">
        <color indexed="64"/>
      </left>
      <right/>
      <top style="thin">
        <color theme="0"/>
      </top>
      <bottom style="thin">
        <color theme="0"/>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theme="0"/>
      </top>
      <bottom/>
      <diagonal/>
    </border>
    <border>
      <left style="hair">
        <color indexed="64"/>
      </left>
      <right style="thin">
        <color indexed="8"/>
      </right>
      <top style="thin">
        <color indexed="64"/>
      </top>
      <bottom style="hair">
        <color indexed="64"/>
      </bottom>
      <diagonal/>
    </border>
    <border>
      <left style="hair">
        <color indexed="64"/>
      </left>
      <right style="thin">
        <color indexed="8"/>
      </right>
      <top style="hair">
        <color indexed="64"/>
      </top>
      <bottom style="hair">
        <color indexed="64"/>
      </bottom>
      <diagonal/>
    </border>
    <border>
      <left style="thin">
        <color theme="0" tint="-0.499984740745262"/>
      </left>
      <right/>
      <top/>
      <bottom/>
      <diagonal/>
    </border>
  </borders>
  <cellStyleXfs count="5">
    <xf numFmtId="0" fontId="0" fillId="0" borderId="0">
      <alignment vertical="center"/>
    </xf>
    <xf numFmtId="0" fontId="7" fillId="0" borderId="0" applyNumberFormat="0" applyFill="0" applyBorder="0" applyAlignment="0" applyProtection="0">
      <alignment vertical="center"/>
    </xf>
    <xf numFmtId="38" fontId="18" fillId="0" borderId="0" applyFont="0" applyFill="0" applyBorder="0" applyAlignment="0" applyProtection="0">
      <alignment vertical="center"/>
    </xf>
    <xf numFmtId="0" fontId="6" fillId="0" borderId="0">
      <alignment vertical="center"/>
    </xf>
    <xf numFmtId="0" fontId="88" fillId="0" borderId="0"/>
  </cellStyleXfs>
  <cellXfs count="1283">
    <xf numFmtId="0" fontId="0" fillId="0" borderId="0" xfId="0">
      <alignment vertical="center"/>
    </xf>
    <xf numFmtId="0" fontId="1" fillId="0" borderId="0" xfId="0" applyFont="1">
      <alignment vertical="center"/>
    </xf>
    <xf numFmtId="0" fontId="4" fillId="0" borderId="0" xfId="0" applyFont="1">
      <alignment vertical="center"/>
    </xf>
    <xf numFmtId="0" fontId="8" fillId="0" borderId="0" xfId="0" applyFont="1">
      <alignment vertical="center"/>
    </xf>
    <xf numFmtId="0" fontId="6" fillId="0" borderId="0" xfId="0" applyFont="1" applyFill="1">
      <alignment vertical="center"/>
    </xf>
    <xf numFmtId="0" fontId="1" fillId="0" borderId="0" xfId="0" applyFont="1" applyFill="1">
      <alignment vertical="center"/>
    </xf>
    <xf numFmtId="0" fontId="1" fillId="0" borderId="0" xfId="0" applyFont="1" applyFill="1" applyAlignment="1">
      <alignment horizontal="right" vertical="center"/>
    </xf>
    <xf numFmtId="0" fontId="1" fillId="0" borderId="0" xfId="0" applyFont="1" applyFill="1" applyAlignment="1">
      <alignment horizontal="center" wrapText="1"/>
    </xf>
    <xf numFmtId="0" fontId="6" fillId="0" borderId="0" xfId="0" applyFont="1" applyFill="1" applyAlignment="1">
      <alignment vertical="center" wrapText="1"/>
    </xf>
    <xf numFmtId="0" fontId="1" fillId="0" borderId="15" xfId="0" applyFont="1" applyFill="1" applyBorder="1" applyAlignment="1">
      <alignment horizontal="center" vertical="center"/>
    </xf>
    <xf numFmtId="0" fontId="1" fillId="0" borderId="0" xfId="0" applyFont="1" applyAlignment="1">
      <alignment horizontal="left" vertical="top" wrapText="1"/>
    </xf>
    <xf numFmtId="0" fontId="11" fillId="0" borderId="0" xfId="1" applyFont="1" applyFill="1" applyAlignment="1">
      <alignment horizontal="left" vertical="center" wrapText="1"/>
    </xf>
    <xf numFmtId="0" fontId="1" fillId="0" borderId="0" xfId="0" applyFont="1" applyAlignment="1">
      <alignment vertical="center"/>
    </xf>
    <xf numFmtId="0" fontId="1" fillId="0" borderId="6" xfId="0" applyFont="1" applyFill="1" applyBorder="1" applyAlignment="1">
      <alignment horizontal="center" vertical="center" wrapText="1"/>
    </xf>
    <xf numFmtId="0" fontId="1" fillId="0" borderId="0" xfId="0" applyFont="1" applyAlignment="1">
      <alignment horizontal="center" vertical="center"/>
    </xf>
    <xf numFmtId="0" fontId="9" fillId="0" borderId="0" xfId="0" applyFont="1" applyAlignment="1">
      <alignment horizontal="center" vertical="center"/>
    </xf>
    <xf numFmtId="0" fontId="1" fillId="0" borderId="0" xfId="0" applyFont="1" applyFill="1" applyAlignment="1">
      <alignment horizontal="left" vertical="top" wrapText="1"/>
    </xf>
    <xf numFmtId="0" fontId="4" fillId="0" borderId="0" xfId="0" applyFont="1" applyAlignment="1">
      <alignment horizontal="right" vertical="top" wrapText="1" indent="1"/>
    </xf>
    <xf numFmtId="0" fontId="4" fillId="0" borderId="0" xfId="0" applyFont="1" applyFill="1" applyAlignment="1">
      <alignment horizontal="right" vertical="top" wrapText="1" indent="1"/>
    </xf>
    <xf numFmtId="0" fontId="1" fillId="0" borderId="0" xfId="0" applyFont="1" applyFill="1" applyAlignment="1">
      <alignment horizontal="left" vertical="center" wrapText="1"/>
    </xf>
    <xf numFmtId="0" fontId="1" fillId="0" borderId="25" xfId="0" applyFont="1" applyBorder="1">
      <alignment vertical="center"/>
    </xf>
    <xf numFmtId="0" fontId="1" fillId="0" borderId="27" xfId="0" applyFont="1" applyBorder="1">
      <alignment vertical="center"/>
    </xf>
    <xf numFmtId="0" fontId="1" fillId="0" borderId="25" xfId="0" applyFont="1" applyBorder="1" applyAlignment="1">
      <alignment horizontal="right" vertical="center"/>
    </xf>
    <xf numFmtId="0" fontId="1" fillId="0" borderId="58" xfId="0" applyFont="1" applyBorder="1" applyAlignment="1">
      <alignment horizontal="right" vertical="center"/>
    </xf>
    <xf numFmtId="0" fontId="8"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6" fillId="0" borderId="0" xfId="0" applyFont="1" applyFill="1" applyBorder="1" applyAlignment="1">
      <alignment vertical="center" wrapText="1"/>
    </xf>
    <xf numFmtId="0" fontId="1" fillId="0" borderId="0" xfId="0" applyFont="1" applyBorder="1">
      <alignment vertical="center"/>
    </xf>
    <xf numFmtId="0" fontId="1" fillId="0" borderId="52" xfId="0" applyFont="1" applyFill="1" applyBorder="1" applyAlignment="1">
      <alignment vertical="center" wrapText="1"/>
    </xf>
    <xf numFmtId="0" fontId="8" fillId="0" borderId="0" xfId="0"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right" vertical="center"/>
    </xf>
    <xf numFmtId="0" fontId="4" fillId="0" borderId="1"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1" fillId="0" borderId="0" xfId="0" applyFont="1" applyAlignment="1">
      <alignment horizontal="right" vertical="center"/>
    </xf>
    <xf numFmtId="0" fontId="1" fillId="0" borderId="0" xfId="0" applyFont="1" applyAlignment="1">
      <alignment horizontal="right" vertical="center"/>
    </xf>
    <xf numFmtId="0" fontId="1" fillId="0" borderId="37" xfId="0" applyFont="1" applyBorder="1" applyAlignment="1">
      <alignment horizontal="center" vertical="center" wrapText="1"/>
    </xf>
    <xf numFmtId="0" fontId="4" fillId="0" borderId="19" xfId="0" applyFont="1" applyFill="1" applyBorder="1" applyAlignment="1">
      <alignment horizontal="left" vertical="center" wrapText="1"/>
    </xf>
    <xf numFmtId="0" fontId="4" fillId="0" borderId="0" xfId="0" applyFont="1" applyAlignment="1">
      <alignment vertical="center"/>
    </xf>
    <xf numFmtId="0" fontId="0" fillId="0" borderId="51" xfId="0" applyBorder="1">
      <alignment vertical="center"/>
    </xf>
    <xf numFmtId="0" fontId="0" fillId="0" borderId="18"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Fill="1" applyAlignment="1">
      <alignment horizontal="right" vertical="top" wrapText="1"/>
    </xf>
    <xf numFmtId="0" fontId="6" fillId="0" borderId="0" xfId="0" applyFont="1">
      <alignment vertical="center"/>
    </xf>
    <xf numFmtId="0" fontId="1" fillId="0" borderId="16" xfId="0" applyFont="1" applyBorder="1" applyAlignment="1">
      <alignment horizontal="center" vertical="center" shrinkToFit="1"/>
    </xf>
    <xf numFmtId="0" fontId="4" fillId="0" borderId="32" xfId="0" applyFont="1" applyBorder="1" applyAlignment="1">
      <alignment horizontal="center" vertical="center"/>
    </xf>
    <xf numFmtId="0" fontId="4" fillId="0" borderId="92" xfId="0" applyFont="1" applyBorder="1" applyAlignment="1">
      <alignment horizontal="center" vertical="center"/>
    </xf>
    <xf numFmtId="0" fontId="1" fillId="0" borderId="0" xfId="0" applyFont="1" applyAlignment="1">
      <alignment horizontal="right" vertical="center"/>
    </xf>
    <xf numFmtId="0" fontId="20" fillId="0" borderId="0" xfId="0" applyFont="1">
      <alignment vertical="center"/>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0" fontId="22" fillId="0" borderId="0" xfId="0" applyFont="1" applyAlignment="1">
      <alignment horizontal="right" vertical="center"/>
    </xf>
    <xf numFmtId="0" fontId="8" fillId="0" borderId="17" xfId="0" applyFont="1" applyBorder="1" applyAlignment="1">
      <alignment horizontal="right" vertical="center" shrinkToFit="1"/>
    </xf>
    <xf numFmtId="0" fontId="1" fillId="0" borderId="0" xfId="0" applyFont="1" applyAlignment="1">
      <alignment horizontal="right" vertical="center"/>
    </xf>
    <xf numFmtId="0" fontId="8" fillId="0" borderId="16" xfId="0" applyFont="1" applyFill="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8" fillId="0" borderId="83"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88" xfId="0" applyFont="1" applyFill="1" applyBorder="1" applyAlignment="1">
      <alignment horizontal="center" vertical="top" wrapText="1"/>
    </xf>
    <xf numFmtId="0" fontId="8" fillId="0" borderId="71" xfId="0" applyFont="1" applyFill="1" applyBorder="1" applyAlignment="1">
      <alignment horizontal="center" vertical="top" wrapText="1"/>
    </xf>
    <xf numFmtId="0" fontId="4" fillId="0" borderId="0" xfId="0" applyFont="1" applyAlignment="1">
      <alignment horizontal="left" vertical="center" wrapText="1"/>
    </xf>
    <xf numFmtId="0" fontId="4" fillId="0" borderId="0" xfId="0" applyFont="1" applyAlignment="1">
      <alignment horizontal="center" vertical="top" wrapText="1"/>
    </xf>
    <xf numFmtId="0" fontId="1" fillId="0" borderId="17" xfId="0" applyFont="1" applyBorder="1" applyAlignment="1">
      <alignment horizontal="right" vertical="center" shrinkToFit="1"/>
    </xf>
    <xf numFmtId="0" fontId="8" fillId="0" borderId="34" xfId="0" applyFont="1" applyFill="1" applyBorder="1" applyAlignment="1">
      <alignment horizontal="center" vertical="center" wrapText="1"/>
    </xf>
    <xf numFmtId="0" fontId="8" fillId="0" borderId="97" xfId="0" applyFont="1" applyFill="1" applyBorder="1" applyAlignment="1">
      <alignment horizontal="center" vertical="center" wrapText="1"/>
    </xf>
    <xf numFmtId="0" fontId="0" fillId="0" borderId="51" xfId="0" applyBorder="1" applyAlignment="1">
      <alignment horizontal="center" vertical="center"/>
    </xf>
    <xf numFmtId="0" fontId="4" fillId="0" borderId="0" xfId="0" applyFont="1" applyAlignment="1">
      <alignment horizontal="center" vertical="center"/>
    </xf>
    <xf numFmtId="0" fontId="8" fillId="0" borderId="84" xfId="0" applyFont="1" applyFill="1" applyBorder="1" applyAlignment="1">
      <alignment horizontal="center" vertical="top" wrapText="1"/>
    </xf>
    <xf numFmtId="0" fontId="4" fillId="0" borderId="0" xfId="0" applyFont="1">
      <alignment vertical="center"/>
    </xf>
    <xf numFmtId="0" fontId="12" fillId="0" borderId="0" xfId="0" applyFont="1" applyFill="1" applyAlignment="1">
      <alignment horizontal="left" vertical="center"/>
    </xf>
    <xf numFmtId="0" fontId="1" fillId="0" borderId="0" xfId="0" applyFont="1" applyAlignment="1">
      <alignment horizontal="right" vertical="center"/>
    </xf>
    <xf numFmtId="0" fontId="1" fillId="0" borderId="0" xfId="0" applyFont="1" applyFill="1" applyAlignment="1">
      <alignment vertical="center" wrapText="1"/>
    </xf>
    <xf numFmtId="0" fontId="4" fillId="0" borderId="0" xfId="0" applyFont="1">
      <alignment vertical="center"/>
    </xf>
    <xf numFmtId="0" fontId="4" fillId="0" borderId="0" xfId="0" applyFont="1" applyFill="1" applyAlignment="1">
      <alignment horizontal="left" vertical="top" wrapText="1"/>
    </xf>
    <xf numFmtId="0" fontId="1" fillId="0" borderId="3" xfId="0" applyFont="1" applyFill="1" applyBorder="1" applyAlignment="1">
      <alignment horizontal="center" vertical="center" wrapText="1"/>
    </xf>
    <xf numFmtId="0" fontId="8" fillId="0" borderId="62" xfId="0" applyNumberFormat="1" applyFont="1" applyFill="1" applyBorder="1" applyAlignment="1">
      <alignment horizontal="center" vertical="top" wrapText="1"/>
    </xf>
    <xf numFmtId="0" fontId="8" fillId="0" borderId="0" xfId="0" quotePrefix="1" applyNumberFormat="1" applyFont="1" applyFill="1" applyBorder="1" applyAlignment="1">
      <alignment horizontal="center" vertical="center" wrapText="1"/>
    </xf>
    <xf numFmtId="0" fontId="4" fillId="0" borderId="0" xfId="0" applyFont="1">
      <alignment vertical="center"/>
    </xf>
    <xf numFmtId="0" fontId="1" fillId="0" borderId="0" xfId="0" applyFont="1" applyAlignment="1">
      <alignment horizontal="distributed" vertical="center" wrapText="1"/>
    </xf>
    <xf numFmtId="0" fontId="1" fillId="0" borderId="0" xfId="0" applyFont="1" applyFill="1" applyAlignment="1">
      <alignment horizontal="left" vertical="center"/>
    </xf>
    <xf numFmtId="0" fontId="8" fillId="0" borderId="67" xfId="0" applyFont="1" applyFill="1" applyBorder="1" applyAlignment="1">
      <alignment vertical="center" wrapText="1"/>
    </xf>
    <xf numFmtId="0" fontId="8" fillId="0" borderId="76" xfId="0" applyFont="1" applyFill="1" applyBorder="1" applyAlignment="1">
      <alignment vertical="center" wrapText="1"/>
    </xf>
    <xf numFmtId="0" fontId="8" fillId="0" borderId="0" xfId="0" applyFont="1" applyAlignment="1">
      <alignment horizontal="right" vertical="center" wrapText="1"/>
    </xf>
    <xf numFmtId="0" fontId="1" fillId="0" borderId="0" xfId="0" applyFont="1" applyFill="1" applyAlignment="1">
      <alignment vertical="center" wrapText="1"/>
    </xf>
    <xf numFmtId="0" fontId="28" fillId="0" borderId="0" xfId="3" applyFont="1">
      <alignment vertical="center"/>
    </xf>
    <xf numFmtId="0" fontId="30" fillId="0" borderId="0" xfId="3" applyFont="1">
      <alignment vertical="center"/>
    </xf>
    <xf numFmtId="0" fontId="31" fillId="0" borderId="0" xfId="3" applyFont="1" applyAlignment="1">
      <alignment horizontal="center" vertical="center"/>
    </xf>
    <xf numFmtId="0" fontId="32" fillId="0" borderId="0" xfId="3" applyFont="1">
      <alignment vertical="center"/>
    </xf>
    <xf numFmtId="0" fontId="11" fillId="0" borderId="0" xfId="0" applyFont="1" applyAlignment="1">
      <alignment vertical="distributed" wrapText="1"/>
    </xf>
    <xf numFmtId="0" fontId="14" fillId="0" borderId="0" xfId="0" applyFont="1" applyAlignment="1">
      <alignment horizontal="center" vertical="center"/>
    </xf>
    <xf numFmtId="0" fontId="8" fillId="0" borderId="53" xfId="0" applyFont="1" applyFill="1" applyBorder="1" applyAlignment="1">
      <alignment vertical="center" wrapText="1"/>
    </xf>
    <xf numFmtId="0" fontId="8" fillId="0" borderId="25" xfId="0" applyFont="1" applyFill="1" applyBorder="1" applyAlignment="1">
      <alignment vertical="center" wrapText="1"/>
    </xf>
    <xf numFmtId="0" fontId="8" fillId="0" borderId="87" xfId="0" applyFont="1" applyFill="1" applyBorder="1" applyAlignment="1">
      <alignment vertical="center" wrapText="1"/>
    </xf>
    <xf numFmtId="0" fontId="8" fillId="0" borderId="85" xfId="0" applyFont="1" applyFill="1" applyBorder="1" applyAlignment="1">
      <alignment vertical="center" wrapText="1"/>
    </xf>
    <xf numFmtId="0" fontId="8" fillId="0" borderId="78" xfId="0" applyFont="1" applyFill="1" applyBorder="1" applyAlignment="1">
      <alignment vertical="center" wrapText="1"/>
    </xf>
    <xf numFmtId="0" fontId="8" fillId="0" borderId="86" xfId="0" applyFont="1" applyFill="1" applyBorder="1" applyAlignment="1">
      <alignment vertical="center" wrapText="1"/>
    </xf>
    <xf numFmtId="0" fontId="8" fillId="0" borderId="75" xfId="0" applyFont="1" applyFill="1" applyBorder="1" applyAlignment="1">
      <alignment vertical="center" wrapText="1"/>
    </xf>
    <xf numFmtId="0" fontId="8" fillId="0" borderId="77" xfId="0" applyFont="1" applyFill="1" applyBorder="1" applyAlignment="1">
      <alignment vertical="center" wrapText="1"/>
    </xf>
    <xf numFmtId="0" fontId="8" fillId="0" borderId="66" xfId="0" applyFont="1" applyFill="1" applyBorder="1" applyAlignment="1">
      <alignment vertical="center" wrapText="1"/>
    </xf>
    <xf numFmtId="0" fontId="8" fillId="0" borderId="68" xfId="0" applyFont="1" applyFill="1" applyBorder="1" applyAlignment="1">
      <alignment vertical="center" wrapText="1"/>
    </xf>
    <xf numFmtId="0" fontId="8" fillId="0" borderId="53" xfId="0" applyFont="1" applyFill="1" applyBorder="1" applyAlignment="1">
      <alignment vertical="top" wrapText="1"/>
    </xf>
    <xf numFmtId="0" fontId="8" fillId="0" borderId="25" xfId="0" applyFont="1" applyFill="1" applyBorder="1" applyAlignment="1">
      <alignment vertical="top" wrapText="1"/>
    </xf>
    <xf numFmtId="0" fontId="8" fillId="0" borderId="87" xfId="0" applyFont="1" applyFill="1" applyBorder="1" applyAlignment="1">
      <alignment vertical="top" wrapText="1"/>
    </xf>
    <xf numFmtId="0" fontId="8" fillId="0" borderId="54" xfId="0" applyFont="1" applyFill="1" applyBorder="1" applyAlignment="1">
      <alignment vertical="top" wrapText="1"/>
    </xf>
    <xf numFmtId="0" fontId="8" fillId="0" borderId="0" xfId="0" applyFont="1" applyFill="1" applyBorder="1" applyAlignment="1">
      <alignment vertical="top" wrapText="1"/>
    </xf>
    <xf numFmtId="0" fontId="8" fillId="0" borderId="84" xfId="0" applyFont="1" applyFill="1" applyBorder="1" applyAlignment="1">
      <alignment vertical="top" wrapText="1"/>
    </xf>
    <xf numFmtId="0" fontId="8" fillId="0" borderId="85" xfId="0" applyFont="1" applyFill="1" applyBorder="1" applyAlignment="1">
      <alignment vertical="top" wrapText="1"/>
    </xf>
    <xf numFmtId="0" fontId="8" fillId="0" borderId="78" xfId="0" applyFont="1" applyFill="1" applyBorder="1" applyAlignment="1">
      <alignment vertical="top" wrapText="1"/>
    </xf>
    <xf numFmtId="0" fontId="8" fillId="0" borderId="86" xfId="0" applyFont="1" applyFill="1" applyBorder="1" applyAlignment="1">
      <alignment vertical="top" wrapText="1"/>
    </xf>
    <xf numFmtId="0" fontId="34" fillId="0" borderId="0" xfId="0" applyFont="1" applyAlignment="1">
      <alignment horizontal="right" vertical="center"/>
    </xf>
    <xf numFmtId="0" fontId="1" fillId="0" borderId="0" xfId="0" applyFont="1" applyBorder="1" applyAlignment="1">
      <alignment vertical="center"/>
    </xf>
    <xf numFmtId="0" fontId="8" fillId="0" borderId="0" xfId="0" applyFont="1" applyAlignment="1">
      <alignment horizontal="center" vertical="center"/>
    </xf>
    <xf numFmtId="0" fontId="1" fillId="0" borderId="0" xfId="0" applyFont="1" applyAlignment="1">
      <alignment horizontal="center" vertical="center" wrapText="1"/>
    </xf>
    <xf numFmtId="0" fontId="13" fillId="0" borderId="0" xfId="0" applyFont="1" applyFill="1" applyAlignment="1">
      <alignment horizontal="left" vertical="center"/>
    </xf>
    <xf numFmtId="0" fontId="8" fillId="0" borderId="0" xfId="0" applyFont="1" applyFill="1" applyAlignment="1">
      <alignment vertical="center" wrapText="1"/>
    </xf>
    <xf numFmtId="0" fontId="38" fillId="0" borderId="0" xfId="3" applyFont="1">
      <alignment vertical="center"/>
    </xf>
    <xf numFmtId="0" fontId="39" fillId="0" borderId="0" xfId="3" applyFont="1" applyAlignment="1">
      <alignment vertical="distributed" wrapText="1"/>
    </xf>
    <xf numFmtId="0" fontId="45" fillId="0" borderId="0" xfId="0" applyFont="1" applyFill="1" applyBorder="1">
      <alignment vertical="center"/>
    </xf>
    <xf numFmtId="0" fontId="13" fillId="0" borderId="16" xfId="0" applyFont="1" applyBorder="1" applyAlignment="1">
      <alignment horizontal="right" vertical="center" indent="1" shrinkToFit="1"/>
    </xf>
    <xf numFmtId="0" fontId="1" fillId="0" borderId="0" xfId="0" applyFont="1" applyBorder="1" applyAlignment="1">
      <alignment vertical="center" wrapText="1"/>
    </xf>
    <xf numFmtId="0" fontId="47" fillId="0" borderId="0" xfId="0" applyFont="1">
      <alignment vertical="center"/>
    </xf>
    <xf numFmtId="0" fontId="48" fillId="0" borderId="0" xfId="0" applyFont="1" applyAlignment="1">
      <alignment vertical="center"/>
    </xf>
    <xf numFmtId="0" fontId="50" fillId="0" borderId="82" xfId="0" quotePrefix="1" applyNumberFormat="1" applyFont="1" applyFill="1" applyBorder="1" applyAlignment="1">
      <alignment horizontal="center" vertical="center" wrapText="1"/>
    </xf>
    <xf numFmtId="0" fontId="8" fillId="0" borderId="0" xfId="0" applyFont="1" applyFill="1" applyAlignment="1">
      <alignment horizontal="left" vertical="center"/>
    </xf>
    <xf numFmtId="0" fontId="51" fillId="0" borderId="0" xfId="0" applyFont="1">
      <alignment vertical="center"/>
    </xf>
    <xf numFmtId="0" fontId="51" fillId="0" borderId="0" xfId="0" applyFont="1" applyAlignment="1">
      <alignment horizontal="right" vertical="center"/>
    </xf>
    <xf numFmtId="0" fontId="51" fillId="0" borderId="0" xfId="0" applyFont="1" applyFill="1">
      <alignment vertical="center"/>
    </xf>
    <xf numFmtId="0" fontId="51" fillId="0" borderId="0" xfId="0" applyFont="1" applyFill="1" applyAlignment="1">
      <alignment horizontal="right" vertical="center"/>
    </xf>
    <xf numFmtId="0" fontId="64" fillId="0" borderId="0" xfId="0" applyFont="1">
      <alignment vertical="center"/>
    </xf>
    <xf numFmtId="0" fontId="65" fillId="0" borderId="0" xfId="0" applyFont="1">
      <alignment vertical="center"/>
    </xf>
    <xf numFmtId="0" fontId="65" fillId="0" borderId="0" xfId="0" applyFont="1" applyAlignment="1">
      <alignment horizontal="right" vertical="center"/>
    </xf>
    <xf numFmtId="0" fontId="60" fillId="0" borderId="5" xfId="0" applyFont="1" applyBorder="1" applyAlignment="1">
      <alignment horizontal="left" vertical="center" wrapText="1"/>
    </xf>
    <xf numFmtId="0" fontId="51" fillId="0" borderId="0" xfId="0" applyFont="1" applyFill="1" applyBorder="1" applyAlignment="1">
      <alignment vertical="center"/>
    </xf>
    <xf numFmtId="0" fontId="51" fillId="0" borderId="0" xfId="0" applyFont="1" applyFill="1" applyAlignment="1">
      <alignment horizontal="center" vertical="center"/>
    </xf>
    <xf numFmtId="0" fontId="60" fillId="0" borderId="1" xfId="0" applyFont="1" applyBorder="1" applyAlignment="1">
      <alignment horizontal="left" vertical="center" wrapText="1"/>
    </xf>
    <xf numFmtId="0" fontId="62" fillId="0" borderId="0" xfId="0" applyFont="1">
      <alignment vertical="center"/>
    </xf>
    <xf numFmtId="0" fontId="51" fillId="0" borderId="0" xfId="0" applyFont="1" applyAlignment="1">
      <alignment vertical="center" wrapText="1"/>
    </xf>
    <xf numFmtId="0" fontId="50" fillId="0" borderId="0" xfId="0" applyFont="1">
      <alignment vertical="center"/>
    </xf>
    <xf numFmtId="0" fontId="62" fillId="0" borderId="0" xfId="0" applyFont="1" applyAlignment="1">
      <alignment horizontal="left" vertical="center"/>
    </xf>
    <xf numFmtId="0" fontId="51" fillId="0" borderId="0" xfId="0" applyFont="1" applyAlignment="1">
      <alignment horizontal="left" vertical="center" wrapText="1"/>
    </xf>
    <xf numFmtId="0" fontId="50" fillId="0" borderId="37" xfId="0" applyFont="1" applyBorder="1" applyAlignment="1">
      <alignment horizontal="left" vertical="center" wrapText="1"/>
    </xf>
    <xf numFmtId="0" fontId="51" fillId="0" borderId="52" xfId="0" applyFont="1" applyBorder="1" applyAlignment="1">
      <alignment horizontal="left" vertical="center" wrapText="1"/>
    </xf>
    <xf numFmtId="0" fontId="60" fillId="0" borderId="0" xfId="0" applyFont="1">
      <alignment vertical="center"/>
    </xf>
    <xf numFmtId="0" fontId="60" fillId="0" borderId="0" xfId="0" applyFont="1" applyAlignment="1">
      <alignment horizontal="right" vertical="center"/>
    </xf>
    <xf numFmtId="0" fontId="4" fillId="0" borderId="0" xfId="0" applyFont="1" applyFill="1">
      <alignment vertical="center"/>
    </xf>
    <xf numFmtId="0" fontId="4" fillId="0" borderId="0" xfId="0" applyFont="1" applyFill="1" applyBorder="1" applyAlignment="1">
      <alignment horizontal="left" vertical="center"/>
    </xf>
    <xf numFmtId="0" fontId="8" fillId="0" borderId="17" xfId="0" applyFont="1" applyBorder="1" applyAlignment="1" applyProtection="1">
      <alignment horizontal="right" vertical="center" shrinkToFit="1"/>
      <protection locked="0"/>
    </xf>
    <xf numFmtId="0" fontId="1" fillId="0" borderId="16" xfId="0" applyFont="1" applyBorder="1" applyAlignment="1">
      <alignment vertical="center" shrinkToFit="1"/>
    </xf>
    <xf numFmtId="177" fontId="4" fillId="0" borderId="28" xfId="0" applyNumberFormat="1" applyFont="1" applyFill="1" applyBorder="1" applyAlignment="1" applyProtection="1">
      <alignment horizontal="left" vertical="center" wrapText="1"/>
      <protection locked="0"/>
    </xf>
    <xf numFmtId="176" fontId="17" fillId="0" borderId="31" xfId="0" applyNumberFormat="1" applyFont="1" applyFill="1" applyBorder="1" applyAlignment="1" applyProtection="1">
      <alignment horizontal="center" vertical="center"/>
      <protection locked="0"/>
    </xf>
    <xf numFmtId="49" fontId="17" fillId="0" borderId="12" xfId="0" quotePrefix="1" applyNumberFormat="1" applyFont="1" applyFill="1" applyBorder="1" applyAlignment="1" applyProtection="1">
      <alignment horizontal="left" vertical="center"/>
      <protection locked="0"/>
    </xf>
    <xf numFmtId="0" fontId="15" fillId="0" borderId="31" xfId="0" applyFont="1" applyFill="1" applyBorder="1" applyAlignment="1" applyProtection="1">
      <alignment horizontal="left" vertical="center" wrapText="1"/>
      <protection locked="0"/>
    </xf>
    <xf numFmtId="0" fontId="16" fillId="0" borderId="11" xfId="0" applyFont="1" applyFill="1" applyBorder="1" applyAlignment="1" applyProtection="1">
      <alignment horizontal="center" vertical="center"/>
      <protection locked="0"/>
    </xf>
    <xf numFmtId="49" fontId="17" fillId="0" borderId="12" xfId="0" applyNumberFormat="1" applyFont="1" applyFill="1" applyBorder="1" applyAlignment="1" applyProtection="1">
      <alignment horizontal="center" vertical="center"/>
      <protection locked="0"/>
    </xf>
    <xf numFmtId="0" fontId="17" fillId="0" borderId="31" xfId="0" applyNumberFormat="1" applyFont="1" applyFill="1" applyBorder="1" applyAlignment="1" applyProtection="1">
      <alignment horizontal="center" vertical="center"/>
      <protection locked="0"/>
    </xf>
    <xf numFmtId="178" fontId="4" fillId="0" borderId="15" xfId="0" applyNumberFormat="1" applyFont="1" applyFill="1" applyBorder="1" applyAlignment="1" applyProtection="1">
      <alignment horizontal="center" vertical="center"/>
      <protection locked="0"/>
    </xf>
    <xf numFmtId="176" fontId="17" fillId="0" borderId="15" xfId="0" applyNumberFormat="1" applyFont="1" applyFill="1" applyBorder="1" applyAlignment="1" applyProtection="1">
      <alignment horizontal="center" vertical="center"/>
      <protection locked="0"/>
    </xf>
    <xf numFmtId="49" fontId="17" fillId="0" borderId="6" xfId="0" quotePrefix="1" applyNumberFormat="1"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center" vertical="center"/>
      <protection locked="0"/>
    </xf>
    <xf numFmtId="49" fontId="17" fillId="0" borderId="6" xfId="0" applyNumberFormat="1" applyFont="1" applyFill="1" applyBorder="1" applyAlignment="1" applyProtection="1">
      <alignment horizontal="center" vertical="center"/>
      <protection locked="0"/>
    </xf>
    <xf numFmtId="0" fontId="17" fillId="0" borderId="15" xfId="0" applyNumberFormat="1" applyFont="1" applyFill="1" applyBorder="1" applyAlignment="1" applyProtection="1">
      <alignment horizontal="center" vertical="center"/>
      <protection locked="0"/>
    </xf>
    <xf numFmtId="176" fontId="4" fillId="0" borderId="15" xfId="0" applyNumberFormat="1" applyFont="1" applyFill="1" applyBorder="1" applyAlignment="1" applyProtection="1">
      <alignment horizontal="center" vertical="center"/>
      <protection locked="0"/>
    </xf>
    <xf numFmtId="0" fontId="4" fillId="0" borderId="6" xfId="0" applyNumberFormat="1"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wrapText="1"/>
      <protection locked="0"/>
    </xf>
    <xf numFmtId="176" fontId="4" fillId="0" borderId="6" xfId="0" applyNumberFormat="1" applyFont="1" applyFill="1" applyBorder="1" applyAlignment="1" applyProtection="1">
      <alignment horizontal="center" vertical="center"/>
      <protection locked="0"/>
    </xf>
    <xf numFmtId="0" fontId="4" fillId="0" borderId="15" xfId="0" applyNumberFormat="1" applyFont="1" applyFill="1" applyBorder="1" applyAlignment="1" applyProtection="1">
      <alignment horizontal="center" vertical="center"/>
      <protection locked="0"/>
    </xf>
    <xf numFmtId="178" fontId="4" fillId="0" borderId="29" xfId="0" applyNumberFormat="1" applyFont="1" applyFill="1" applyBorder="1" applyAlignment="1" applyProtection="1">
      <alignment horizontal="center" vertical="center"/>
      <protection locked="0"/>
    </xf>
    <xf numFmtId="177" fontId="4" fillId="0" borderId="38" xfId="0" applyNumberFormat="1" applyFont="1" applyFill="1" applyBorder="1" applyAlignment="1" applyProtection="1">
      <alignment horizontal="left" vertical="center" wrapText="1"/>
      <protection locked="0"/>
    </xf>
    <xf numFmtId="176" fontId="4" fillId="0" borderId="29" xfId="0" applyNumberFormat="1" applyFont="1" applyFill="1" applyBorder="1" applyAlignment="1" applyProtection="1">
      <alignment horizontal="center" vertical="center"/>
      <protection locked="0"/>
    </xf>
    <xf numFmtId="0" fontId="4" fillId="0" borderId="3" xfId="0" applyNumberFormat="1" applyFont="1" applyFill="1" applyBorder="1" applyAlignment="1" applyProtection="1">
      <alignment horizontal="left" vertical="center"/>
      <protection locked="0"/>
    </xf>
    <xf numFmtId="0" fontId="14" fillId="0" borderId="29"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protection locked="0"/>
    </xf>
    <xf numFmtId="0" fontId="4" fillId="0" borderId="29" xfId="0" applyNumberFormat="1" applyFont="1" applyFill="1" applyBorder="1" applyAlignment="1" applyProtection="1">
      <alignment horizontal="center" vertical="center"/>
      <protection locked="0"/>
    </xf>
    <xf numFmtId="0" fontId="40" fillId="0" borderId="0" xfId="3" applyFont="1" applyFill="1" applyAlignment="1" applyProtection="1">
      <alignment vertical="center"/>
      <protection hidden="1"/>
    </xf>
    <xf numFmtId="49" fontId="1" fillId="0" borderId="0" xfId="0" applyNumberFormat="1" applyFont="1">
      <alignment vertical="center"/>
    </xf>
    <xf numFmtId="49" fontId="8" fillId="0" borderId="11" xfId="0" applyNumberFormat="1" applyFont="1" applyBorder="1" applyAlignment="1">
      <alignment vertical="center" wrapText="1"/>
    </xf>
    <xf numFmtId="49" fontId="8" fillId="0" borderId="8" xfId="0" applyNumberFormat="1" applyFont="1" applyBorder="1" applyAlignment="1">
      <alignment vertical="center" wrapText="1"/>
    </xf>
    <xf numFmtId="49" fontId="8" fillId="2" borderId="25" xfId="0" applyNumberFormat="1" applyFont="1" applyFill="1" applyBorder="1" applyAlignment="1">
      <alignment vertical="center" wrapText="1"/>
    </xf>
    <xf numFmtId="49" fontId="8" fillId="0" borderId="76" xfId="0" applyNumberFormat="1" applyFont="1" applyBorder="1" applyAlignment="1">
      <alignment vertical="center" wrapText="1"/>
    </xf>
    <xf numFmtId="49" fontId="8" fillId="0" borderId="67" xfId="0" applyNumberFormat="1" applyFont="1" applyBorder="1" applyAlignment="1">
      <alignment vertical="center" wrapText="1"/>
    </xf>
    <xf numFmtId="49" fontId="8" fillId="2" borderId="8" xfId="0" applyNumberFormat="1" applyFont="1" applyFill="1" applyBorder="1" applyAlignment="1">
      <alignment vertical="center" wrapText="1"/>
    </xf>
    <xf numFmtId="49" fontId="8" fillId="2" borderId="67" xfId="0" applyNumberFormat="1" applyFont="1" applyFill="1" applyBorder="1" applyAlignment="1">
      <alignment vertical="center" wrapText="1"/>
    </xf>
    <xf numFmtId="0" fontId="73" fillId="0" borderId="0" xfId="0" applyFont="1">
      <alignment vertical="center"/>
    </xf>
    <xf numFmtId="0" fontId="23" fillId="0" borderId="23" xfId="0" applyFont="1" applyFill="1" applyBorder="1" applyAlignment="1">
      <alignment horizontal="left" vertical="center" wrapText="1"/>
    </xf>
    <xf numFmtId="0" fontId="38" fillId="0" borderId="23" xfId="3" applyFont="1" applyFill="1" applyBorder="1" applyAlignment="1">
      <alignment horizontal="center" vertical="center"/>
    </xf>
    <xf numFmtId="0" fontId="38" fillId="0" borderId="23" xfId="3" applyFont="1" applyFill="1" applyBorder="1">
      <alignment vertical="center"/>
    </xf>
    <xf numFmtId="0" fontId="17" fillId="0" borderId="12" xfId="0" quotePrefix="1" applyNumberFormat="1" applyFont="1" applyFill="1" applyBorder="1" applyAlignment="1" applyProtection="1">
      <alignment horizontal="left" vertical="center"/>
      <protection locked="0"/>
    </xf>
    <xf numFmtId="0" fontId="17" fillId="0" borderId="6" xfId="0" quotePrefix="1" applyNumberFormat="1" applyFont="1" applyFill="1" applyBorder="1" applyAlignment="1" applyProtection="1">
      <alignment horizontal="left" vertical="center"/>
      <protection locked="0"/>
    </xf>
    <xf numFmtId="0" fontId="8" fillId="0" borderId="14"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2" borderId="53" xfId="0" applyFont="1" applyFill="1" applyBorder="1" applyAlignment="1" applyProtection="1">
      <alignment horizontal="center" vertical="center" wrapText="1"/>
      <protection locked="0"/>
    </xf>
    <xf numFmtId="0" fontId="8" fillId="0" borderId="75"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2" borderId="52" xfId="0" applyFont="1" applyFill="1" applyBorder="1" applyAlignment="1" applyProtection="1">
      <alignment horizontal="center" vertical="center" wrapText="1"/>
      <protection locked="0"/>
    </xf>
    <xf numFmtId="0" fontId="8" fillId="2" borderId="66"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25" xfId="0" applyFont="1" applyFill="1" applyBorder="1" applyAlignment="1" applyProtection="1">
      <alignment horizontal="center" vertical="center" wrapText="1"/>
      <protection locked="0"/>
    </xf>
    <xf numFmtId="0" fontId="8" fillId="0" borderId="76" xfId="0" applyFont="1" applyFill="1" applyBorder="1" applyAlignment="1" applyProtection="1">
      <alignment horizontal="center" vertical="center" wrapText="1"/>
      <protection locked="0"/>
    </xf>
    <xf numFmtId="0" fontId="8" fillId="0" borderId="52" xfId="0" applyFont="1" applyFill="1" applyBorder="1" applyAlignment="1" applyProtection="1">
      <alignment horizontal="center" vertical="center" wrapText="1"/>
      <protection locked="0"/>
    </xf>
    <xf numFmtId="0" fontId="8" fillId="0" borderId="66" xfId="0" applyFont="1" applyFill="1" applyBorder="1" applyAlignment="1" applyProtection="1">
      <alignment horizontal="center" vertical="center" wrapText="1"/>
      <protection locked="0"/>
    </xf>
    <xf numFmtId="0" fontId="8" fillId="0" borderId="99" xfId="0" applyFont="1" applyFill="1" applyBorder="1" applyAlignment="1" applyProtection="1">
      <alignment horizontal="center" vertical="center" wrapText="1"/>
      <protection locked="0"/>
    </xf>
    <xf numFmtId="0" fontId="8" fillId="0" borderId="96" xfId="0" applyFont="1" applyFill="1" applyBorder="1" applyAlignment="1" applyProtection="1">
      <alignment horizontal="center" vertical="center" wrapText="1"/>
      <protection locked="0"/>
    </xf>
    <xf numFmtId="0" fontId="8" fillId="0" borderId="100" xfId="0" applyFont="1" applyFill="1" applyBorder="1" applyAlignment="1" applyProtection="1">
      <alignment horizontal="center" vertical="center" wrapText="1"/>
      <protection locked="0"/>
    </xf>
    <xf numFmtId="0" fontId="8" fillId="0" borderId="0" xfId="0" applyFont="1" applyBorder="1" applyAlignment="1">
      <alignment vertical="center"/>
    </xf>
    <xf numFmtId="0" fontId="49" fillId="0" borderId="35" xfId="3" applyFont="1" applyFill="1" applyBorder="1" applyAlignment="1" applyProtection="1">
      <alignment horizontal="left" vertical="center"/>
      <protection hidden="1"/>
    </xf>
    <xf numFmtId="0" fontId="38" fillId="0" borderId="69" xfId="3" applyFont="1" applyFill="1" applyBorder="1" applyAlignment="1">
      <alignment horizontal="center" vertical="center"/>
    </xf>
    <xf numFmtId="0" fontId="75" fillId="0" borderId="60" xfId="3" applyFont="1" applyFill="1" applyBorder="1" applyAlignment="1" applyProtection="1">
      <alignment horizontal="center" vertical="center"/>
      <protection hidden="1"/>
    </xf>
    <xf numFmtId="0" fontId="27" fillId="0" borderId="127" xfId="0" applyFont="1" applyFill="1" applyBorder="1" applyAlignment="1">
      <alignment vertical="center" wrapText="1"/>
    </xf>
    <xf numFmtId="0" fontId="27" fillId="0" borderId="171" xfId="0" applyFont="1" applyFill="1" applyBorder="1" applyAlignment="1">
      <alignment vertical="center" wrapText="1"/>
    </xf>
    <xf numFmtId="0" fontId="0" fillId="0" borderId="171" xfId="0" applyBorder="1">
      <alignment vertical="center"/>
    </xf>
    <xf numFmtId="0" fontId="8" fillId="0" borderId="23" xfId="0" applyFont="1" applyFill="1" applyBorder="1" applyAlignment="1">
      <alignment horizontal="center" vertical="center" wrapText="1"/>
    </xf>
    <xf numFmtId="0" fontId="8" fillId="0" borderId="23" xfId="0" applyFont="1" applyFill="1" applyBorder="1" applyAlignment="1">
      <alignment vertical="center" wrapText="1"/>
    </xf>
    <xf numFmtId="0" fontId="45" fillId="0" borderId="0" xfId="0" applyFont="1" applyAlignment="1">
      <alignment vertical="center"/>
    </xf>
    <xf numFmtId="0" fontId="35" fillId="0" borderId="0" xfId="0" applyFont="1">
      <alignment vertical="center"/>
    </xf>
    <xf numFmtId="0" fontId="80" fillId="0" borderId="0" xfId="0" applyFont="1" applyFill="1" applyBorder="1" applyAlignment="1">
      <alignment horizontal="left" vertical="center"/>
    </xf>
    <xf numFmtId="0" fontId="1" fillId="0" borderId="0" xfId="0" applyFont="1" applyFill="1" applyBorder="1" applyAlignment="1">
      <alignment horizontal="left" vertical="top" wrapText="1"/>
    </xf>
    <xf numFmtId="0" fontId="12" fillId="0" borderId="0" xfId="0" applyFont="1" applyFill="1">
      <alignment vertical="center"/>
    </xf>
    <xf numFmtId="0" fontId="8" fillId="0" borderId="17" xfId="0" applyFont="1" applyFill="1" applyBorder="1" applyAlignment="1">
      <alignment vertical="center" shrinkToFit="1"/>
    </xf>
    <xf numFmtId="0" fontId="1" fillId="0" borderId="17" xfId="0" applyFont="1" applyFill="1" applyBorder="1" applyAlignment="1" applyProtection="1">
      <alignment vertical="center" shrinkToFit="1"/>
      <protection locked="0"/>
    </xf>
    <xf numFmtId="0" fontId="8" fillId="0" borderId="17" xfId="0" applyFont="1" applyFill="1" applyBorder="1" applyProtection="1">
      <alignment vertical="center"/>
      <protection locked="0"/>
    </xf>
    <xf numFmtId="0" fontId="8" fillId="0" borderId="16" xfId="0" applyFont="1" applyFill="1" applyBorder="1" applyAlignment="1">
      <alignment vertical="center" shrinkToFit="1"/>
    </xf>
    <xf numFmtId="0" fontId="16" fillId="0" borderId="1" xfId="0" applyFont="1" applyFill="1" applyBorder="1" applyAlignment="1">
      <alignment horizontal="center" vertical="center" shrinkToFit="1"/>
    </xf>
    <xf numFmtId="0" fontId="1" fillId="0" borderId="16" xfId="0" applyFont="1" applyFill="1" applyBorder="1" applyAlignment="1">
      <alignment horizontal="right" vertical="center" indent="1" shrinkToFit="1"/>
    </xf>
    <xf numFmtId="0" fontId="1" fillId="0" borderId="51" xfId="0" applyNumberFormat="1" applyFont="1" applyFill="1" applyBorder="1" applyAlignment="1">
      <alignment horizontal="center" vertical="center" wrapText="1"/>
    </xf>
    <xf numFmtId="0" fontId="50" fillId="0" borderId="0" xfId="0" applyFont="1" applyFill="1" applyBorder="1" applyAlignment="1">
      <alignment vertical="center" shrinkToFit="1"/>
    </xf>
    <xf numFmtId="0" fontId="51" fillId="0" borderId="0" xfId="0" applyFont="1" applyFill="1" applyBorder="1" applyAlignment="1">
      <alignment vertical="center" shrinkToFit="1"/>
    </xf>
    <xf numFmtId="0" fontId="4"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Protection="1">
      <alignment vertical="center"/>
      <protection hidden="1"/>
    </xf>
    <xf numFmtId="0" fontId="1" fillId="0" borderId="54" xfId="0" applyFont="1" applyBorder="1" applyAlignment="1">
      <alignment vertical="center"/>
    </xf>
    <xf numFmtId="0" fontId="48" fillId="0" borderId="0" xfId="0" applyFont="1" applyFill="1" applyBorder="1" applyAlignment="1">
      <alignment horizontal="left" vertical="center"/>
    </xf>
    <xf numFmtId="0" fontId="4" fillId="0" borderId="0" xfId="0" applyFont="1">
      <alignment vertical="center"/>
    </xf>
    <xf numFmtId="0" fontId="45" fillId="0" borderId="0" xfId="0" applyFont="1" applyFill="1" applyAlignment="1">
      <alignment horizontal="left" vertical="center"/>
    </xf>
    <xf numFmtId="178" fontId="4" fillId="0" borderId="28" xfId="0" applyNumberFormat="1" applyFont="1" applyFill="1" applyBorder="1" applyAlignment="1">
      <alignment horizontal="center" vertical="center"/>
    </xf>
    <xf numFmtId="0" fontId="78" fillId="0" borderId="51" xfId="3" applyFont="1" applyFill="1" applyBorder="1" applyAlignment="1" applyProtection="1">
      <alignment horizontal="center" vertical="center" wrapText="1"/>
      <protection locked="0"/>
    </xf>
    <xf numFmtId="0" fontId="65" fillId="0" borderId="0" xfId="0" applyFont="1" applyFill="1" applyAlignment="1">
      <alignment vertical="center" wrapText="1"/>
    </xf>
    <xf numFmtId="0" fontId="82" fillId="0" borderId="0" xfId="0" applyFont="1" applyFill="1" applyAlignment="1">
      <alignment horizontal="left" vertical="center"/>
    </xf>
    <xf numFmtId="0" fontId="65" fillId="0" borderId="0" xfId="0" applyFont="1" applyFill="1" applyAlignment="1">
      <alignment horizontal="left" vertical="center" wrapText="1"/>
    </xf>
    <xf numFmtId="0" fontId="76" fillId="0" borderId="51" xfId="3" applyFont="1" applyFill="1" applyBorder="1" applyAlignment="1" applyProtection="1">
      <alignment horizontal="center" vertical="center" wrapText="1"/>
      <protection locked="0"/>
    </xf>
    <xf numFmtId="0" fontId="17" fillId="0" borderId="187" xfId="0" applyNumberFormat="1" applyFont="1" applyFill="1" applyBorder="1" applyAlignment="1" applyProtection="1">
      <alignment horizontal="center" vertical="center" wrapText="1" shrinkToFit="1"/>
      <protection hidden="1"/>
    </xf>
    <xf numFmtId="0" fontId="17" fillId="0" borderId="37" xfId="0" applyNumberFormat="1" applyFont="1" applyFill="1" applyBorder="1" applyAlignment="1" applyProtection="1">
      <alignment horizontal="center" vertical="center" wrapText="1" shrinkToFit="1"/>
      <protection hidden="1"/>
    </xf>
    <xf numFmtId="0" fontId="17" fillId="0" borderId="177" xfId="0" applyNumberFormat="1" applyFont="1" applyFill="1" applyBorder="1" applyAlignment="1" applyProtection="1">
      <alignment horizontal="center" vertical="center" wrapText="1" shrinkToFit="1"/>
      <protection hidden="1"/>
    </xf>
    <xf numFmtId="0" fontId="4" fillId="0" borderId="0" xfId="0" applyFont="1" applyFill="1" applyBorder="1" applyAlignment="1">
      <alignment horizontal="right" vertical="center"/>
    </xf>
    <xf numFmtId="0" fontId="30" fillId="0" borderId="0" xfId="3" applyFont="1" applyFill="1" applyAlignment="1">
      <alignment horizontal="left" vertical="center"/>
    </xf>
    <xf numFmtId="0" fontId="35" fillId="0" borderId="0" xfId="0" applyFont="1" applyFill="1" applyAlignment="1">
      <alignment horizontal="distributed" vertical="center" wrapText="1"/>
    </xf>
    <xf numFmtId="0" fontId="50" fillId="0" borderId="0" xfId="0" applyFont="1" applyFill="1" applyBorder="1" applyAlignment="1">
      <alignment horizontal="center" vertical="center"/>
    </xf>
    <xf numFmtId="0" fontId="1" fillId="0" borderId="0" xfId="0" applyFont="1" applyFill="1" applyAlignment="1">
      <alignment horizontal="left" vertical="center" wrapText="1"/>
    </xf>
    <xf numFmtId="0" fontId="1" fillId="0" borderId="29" xfId="0" applyFont="1" applyFill="1" applyBorder="1" applyAlignment="1">
      <alignment horizontal="center" vertical="center" wrapText="1"/>
    </xf>
    <xf numFmtId="0" fontId="45" fillId="0" borderId="0" xfId="0" applyFont="1" applyFill="1" applyAlignment="1">
      <alignment horizontal="left" vertical="center"/>
    </xf>
    <xf numFmtId="0" fontId="4" fillId="0" borderId="0" xfId="0" applyFont="1" applyFill="1" applyAlignment="1">
      <alignment horizontal="left" vertical="top" wrapText="1" indent="1"/>
    </xf>
    <xf numFmtId="0" fontId="1" fillId="0" borderId="0" xfId="0" applyFont="1" applyFill="1" applyAlignment="1">
      <alignment vertical="center" wrapText="1"/>
    </xf>
    <xf numFmtId="0" fontId="4" fillId="0" borderId="0" xfId="0" applyFont="1" applyFill="1" applyAlignment="1">
      <alignment horizontal="left" vertical="top" wrapText="1"/>
    </xf>
    <xf numFmtId="0" fontId="1" fillId="0" borderId="82" xfId="0" applyFont="1" applyFill="1" applyBorder="1" applyAlignment="1" applyProtection="1">
      <alignment horizontal="center" vertical="center" wrapText="1"/>
      <protection locked="0"/>
    </xf>
    <xf numFmtId="0" fontId="1" fillId="0" borderId="10" xfId="0" applyFont="1" applyFill="1" applyBorder="1" applyAlignment="1">
      <alignment horizontal="center" vertical="center" shrinkToFit="1"/>
    </xf>
    <xf numFmtId="0" fontId="1" fillId="0" borderId="53" xfId="0" applyFont="1" applyFill="1" applyBorder="1" applyAlignment="1" applyProtection="1">
      <alignment horizontal="center" vertical="center" wrapText="1"/>
      <protection locked="0"/>
    </xf>
    <xf numFmtId="0" fontId="14" fillId="0" borderId="54" xfId="0" applyFont="1" applyFill="1" applyBorder="1" applyAlignment="1" applyProtection="1">
      <alignment horizontal="center" vertical="center" wrapText="1"/>
      <protection locked="0"/>
    </xf>
    <xf numFmtId="0" fontId="1" fillId="0" borderId="54"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left" vertical="center" wrapText="1"/>
    </xf>
    <xf numFmtId="0" fontId="1" fillId="0" borderId="5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right" vertical="center" wrapText="1"/>
    </xf>
    <xf numFmtId="0" fontId="1" fillId="0" borderId="19" xfId="0" applyFont="1" applyFill="1" applyBorder="1" applyAlignment="1">
      <alignment horizontal="center" vertical="center" shrinkToFit="1"/>
    </xf>
    <xf numFmtId="0" fontId="1" fillId="0" borderId="36" xfId="0" applyFont="1" applyFill="1" applyBorder="1" applyAlignment="1">
      <alignment horizontal="right" vertical="center" indent="1" shrinkToFit="1"/>
    </xf>
    <xf numFmtId="0" fontId="4" fillId="0" borderId="190" xfId="0" applyFont="1" applyFill="1" applyBorder="1" applyAlignment="1">
      <alignment horizontal="center" vertical="center" wrapText="1" shrinkToFit="1"/>
    </xf>
    <xf numFmtId="0" fontId="51" fillId="0" borderId="0" xfId="0" applyFont="1" applyFill="1" applyBorder="1" applyProtection="1">
      <alignment vertical="center"/>
      <protection hidden="1"/>
    </xf>
    <xf numFmtId="0" fontId="50" fillId="0" borderId="0" xfId="0" applyFont="1" applyFill="1" applyBorder="1" applyAlignment="1" applyProtection="1">
      <alignment horizontal="center" vertical="center"/>
      <protection hidden="1"/>
    </xf>
    <xf numFmtId="0" fontId="51" fillId="0" borderId="0" xfId="0" applyFont="1" applyFill="1" applyBorder="1" applyAlignment="1" applyProtection="1">
      <alignment horizontal="center" vertical="center" wrapText="1"/>
      <protection hidden="1"/>
    </xf>
    <xf numFmtId="0" fontId="51" fillId="0" borderId="0" xfId="0" applyFont="1" applyFill="1" applyBorder="1" applyAlignment="1" applyProtection="1">
      <alignment horizontal="distributed" vertical="center" wrapText="1"/>
      <protection hidden="1"/>
    </xf>
    <xf numFmtId="0" fontId="50" fillId="0" borderId="0" xfId="0" applyFont="1" applyFill="1" applyBorder="1" applyAlignment="1" applyProtection="1">
      <alignment horizontal="left" vertical="center"/>
      <protection hidden="1"/>
    </xf>
    <xf numFmtId="0" fontId="53" fillId="0" borderId="0" xfId="0" applyFont="1" applyFill="1" applyBorder="1" applyAlignment="1" applyProtection="1">
      <alignment horizontal="center" vertical="center"/>
      <protection hidden="1"/>
    </xf>
    <xf numFmtId="0" fontId="54" fillId="0" borderId="0" xfId="0" applyFont="1" applyFill="1" applyBorder="1" applyProtection="1">
      <alignment vertical="center"/>
      <protection hidden="1"/>
    </xf>
    <xf numFmtId="0" fontId="55" fillId="0" borderId="0" xfId="0" applyFont="1" applyFill="1" applyBorder="1" applyAlignment="1" applyProtection="1">
      <alignment horizontal="right" vertical="center" wrapText="1" indent="1"/>
      <protection hidden="1"/>
    </xf>
    <xf numFmtId="0" fontId="56" fillId="0" borderId="0" xfId="0" applyFont="1" applyFill="1" applyBorder="1" applyAlignment="1" applyProtection="1">
      <alignment vertical="center"/>
      <protection hidden="1"/>
    </xf>
    <xf numFmtId="0" fontId="51" fillId="0" borderId="0" xfId="0" applyFont="1" applyFill="1" applyBorder="1" applyAlignment="1" applyProtection="1">
      <alignment horizontal="right" vertical="center"/>
      <protection hidden="1"/>
    </xf>
    <xf numFmtId="0" fontId="50" fillId="0" borderId="0" xfId="0" applyFont="1" applyFill="1" applyBorder="1" applyProtection="1">
      <alignment vertical="center"/>
      <protection hidden="1"/>
    </xf>
    <xf numFmtId="0" fontId="50" fillId="0" borderId="156" xfId="0" applyFont="1" applyFill="1" applyBorder="1" applyAlignment="1" applyProtection="1">
      <alignment horizontal="right" vertical="center" shrinkToFit="1"/>
      <protection hidden="1"/>
    </xf>
    <xf numFmtId="0" fontId="51" fillId="0" borderId="158" xfId="0" applyFont="1" applyFill="1" applyBorder="1" applyAlignment="1" applyProtection="1">
      <alignment horizontal="right" vertical="center" indent="1" shrinkToFit="1"/>
      <protection hidden="1"/>
    </xf>
    <xf numFmtId="0" fontId="51" fillId="0" borderId="158" xfId="0" applyFont="1" applyFill="1" applyBorder="1" applyAlignment="1" applyProtection="1">
      <alignment horizontal="center" vertical="center" shrinkToFit="1"/>
      <protection hidden="1"/>
    </xf>
    <xf numFmtId="0" fontId="51" fillId="0" borderId="157" xfId="0" applyFont="1" applyFill="1" applyBorder="1" applyAlignment="1" applyProtection="1">
      <alignment horizontal="right" vertical="center" shrinkToFit="1"/>
      <protection hidden="1"/>
    </xf>
    <xf numFmtId="0" fontId="50" fillId="0" borderId="157" xfId="0" applyFont="1" applyFill="1" applyBorder="1" applyAlignment="1" applyProtection="1">
      <alignment horizontal="right" vertical="center" shrinkToFit="1"/>
      <protection hidden="1"/>
    </xf>
    <xf numFmtId="0" fontId="57" fillId="0" borderId="158" xfId="0" applyFont="1" applyFill="1" applyBorder="1" applyAlignment="1" applyProtection="1">
      <alignment horizontal="right" vertical="center" indent="1" shrinkToFit="1"/>
      <protection hidden="1"/>
    </xf>
    <xf numFmtId="38" fontId="50" fillId="0" borderId="157" xfId="2" applyFont="1" applyFill="1" applyBorder="1" applyAlignment="1" applyProtection="1">
      <alignment horizontal="right" vertical="center" shrinkToFit="1"/>
      <protection hidden="1"/>
    </xf>
    <xf numFmtId="0" fontId="51" fillId="0" borderId="168" xfId="0" applyFont="1" applyFill="1" applyBorder="1" applyAlignment="1" applyProtection="1">
      <alignment horizontal="center" vertical="center" wrapText="1"/>
      <protection hidden="1"/>
    </xf>
    <xf numFmtId="0" fontId="51" fillId="0" borderId="167" xfId="0" applyFont="1" applyFill="1" applyBorder="1" applyAlignment="1" applyProtection="1">
      <alignment horizontal="center" vertical="center" shrinkToFit="1"/>
      <protection hidden="1"/>
    </xf>
    <xf numFmtId="0" fontId="51" fillId="0" borderId="168" xfId="0" applyFont="1" applyBorder="1" applyAlignment="1" applyProtection="1">
      <alignment horizontal="center" vertical="center" wrapText="1"/>
      <protection hidden="1"/>
    </xf>
    <xf numFmtId="0" fontId="59" fillId="0" borderId="184" xfId="0" applyFont="1" applyFill="1" applyBorder="1" applyAlignment="1" applyProtection="1">
      <alignment horizontal="center" vertical="center" wrapText="1"/>
      <protection hidden="1"/>
    </xf>
    <xf numFmtId="0" fontId="51" fillId="0" borderId="154" xfId="0" applyFont="1" applyBorder="1" applyAlignment="1" applyProtection="1">
      <alignment horizontal="center" vertical="center" wrapText="1"/>
      <protection hidden="1"/>
    </xf>
    <xf numFmtId="0" fontId="59" fillId="0" borderId="0" xfId="0" applyFont="1" applyFill="1" applyBorder="1" applyAlignment="1" applyProtection="1">
      <alignment horizontal="left" vertical="center" wrapText="1"/>
      <protection hidden="1"/>
    </xf>
    <xf numFmtId="0" fontId="51" fillId="0" borderId="154" xfId="0" applyFont="1" applyFill="1" applyBorder="1" applyAlignment="1" applyProtection="1">
      <alignment horizontal="center" vertical="center" wrapText="1"/>
      <protection hidden="1"/>
    </xf>
    <xf numFmtId="0" fontId="51" fillId="0" borderId="144" xfId="0" applyFont="1" applyFill="1" applyBorder="1" applyAlignment="1" applyProtection="1">
      <alignment horizontal="center" vertical="center" wrapText="1"/>
      <protection hidden="1"/>
    </xf>
    <xf numFmtId="0" fontId="51" fillId="0" borderId="145" xfId="0" applyFont="1" applyFill="1" applyBorder="1" applyAlignment="1" applyProtection="1">
      <alignment horizontal="left" vertical="center" wrapText="1"/>
      <protection hidden="1"/>
    </xf>
    <xf numFmtId="0" fontId="51" fillId="0" borderId="145" xfId="0" applyFont="1" applyFill="1" applyBorder="1" applyAlignment="1" applyProtection="1">
      <alignment horizontal="center" vertical="center" wrapText="1"/>
      <protection hidden="1"/>
    </xf>
    <xf numFmtId="0" fontId="51" fillId="0" borderId="146" xfId="0" applyFont="1" applyFill="1" applyBorder="1" applyAlignment="1" applyProtection="1">
      <alignment horizontal="right" vertical="center" wrapText="1"/>
      <protection hidden="1"/>
    </xf>
    <xf numFmtId="0" fontId="60" fillId="0" borderId="155" xfId="0" applyFont="1" applyFill="1" applyBorder="1" applyAlignment="1" applyProtection="1">
      <alignment horizontal="center" vertical="center"/>
      <protection hidden="1"/>
    </xf>
    <xf numFmtId="0" fontId="60" fillId="0" borderId="156" xfId="0" applyFont="1" applyFill="1" applyBorder="1" applyAlignment="1" applyProtection="1">
      <alignment horizontal="left" vertical="center"/>
      <protection hidden="1"/>
    </xf>
    <xf numFmtId="0" fontId="60" fillId="0" borderId="157" xfId="0" applyFont="1" applyFill="1" applyBorder="1" applyAlignment="1" applyProtection="1">
      <alignment horizontal="left" vertical="center"/>
      <protection hidden="1"/>
    </xf>
    <xf numFmtId="0" fontId="60" fillId="0" borderId="158" xfId="0" applyFont="1" applyFill="1" applyBorder="1" applyAlignment="1" applyProtection="1">
      <alignment horizontal="left" vertical="center"/>
      <protection hidden="1"/>
    </xf>
    <xf numFmtId="0" fontId="51" fillId="0" borderId="155" xfId="0" applyFont="1" applyFill="1" applyBorder="1" applyAlignment="1" applyProtection="1">
      <alignment horizontal="center" vertical="center" wrapText="1"/>
      <protection hidden="1"/>
    </xf>
    <xf numFmtId="0" fontId="60" fillId="0" borderId="158" xfId="0" applyFont="1" applyFill="1" applyBorder="1" applyAlignment="1" applyProtection="1">
      <alignment horizontal="left" vertical="center" wrapText="1"/>
      <protection hidden="1"/>
    </xf>
    <xf numFmtId="0" fontId="60" fillId="0" borderId="0" xfId="0" applyFont="1" applyFill="1" applyBorder="1" applyAlignment="1" applyProtection="1">
      <alignment horizontal="left" vertical="center"/>
      <protection hidden="1"/>
    </xf>
    <xf numFmtId="0" fontId="60" fillId="0" borderId="0" xfId="0" applyFont="1" applyFill="1" applyBorder="1" applyAlignment="1" applyProtection="1">
      <alignment horizontal="right" vertical="center"/>
      <protection hidden="1"/>
    </xf>
    <xf numFmtId="0" fontId="51" fillId="0" borderId="0" xfId="0" applyFont="1" applyFill="1" applyBorder="1" applyAlignment="1" applyProtection="1">
      <alignment horizontal="left" vertical="center"/>
      <protection hidden="1"/>
    </xf>
    <xf numFmtId="0" fontId="51" fillId="0" borderId="0" xfId="0" applyFont="1" applyFill="1" applyBorder="1" applyAlignment="1" applyProtection="1">
      <alignment horizontal="left" vertical="top" wrapText="1"/>
      <protection hidden="1"/>
    </xf>
    <xf numFmtId="0" fontId="62" fillId="0" borderId="0" xfId="0" applyFont="1" applyFill="1" applyBorder="1" applyProtection="1">
      <alignment vertical="center"/>
      <protection hidden="1"/>
    </xf>
    <xf numFmtId="0" fontId="50" fillId="0" borderId="145" xfId="0" applyFont="1" applyFill="1" applyBorder="1" applyAlignment="1" applyProtection="1">
      <alignment vertical="center" shrinkToFit="1"/>
      <protection hidden="1"/>
    </xf>
    <xf numFmtId="0" fontId="51" fillId="0" borderId="145" xfId="0" applyFont="1" applyFill="1" applyBorder="1" applyAlignment="1" applyProtection="1">
      <alignment vertical="center" shrinkToFit="1"/>
      <protection hidden="1"/>
    </xf>
    <xf numFmtId="0" fontId="50" fillId="0" borderId="145" xfId="0" applyFont="1" applyFill="1" applyBorder="1" applyProtection="1">
      <alignment vertical="center"/>
      <protection hidden="1"/>
    </xf>
    <xf numFmtId="0" fontId="51" fillId="0" borderId="146" xfId="0" applyFont="1" applyFill="1" applyBorder="1" applyAlignment="1" applyProtection="1">
      <alignment horizontal="center" vertical="center" shrinkToFit="1"/>
      <protection hidden="1"/>
    </xf>
    <xf numFmtId="0" fontId="50" fillId="0" borderId="145" xfId="0" applyFont="1" applyFill="1" applyBorder="1" applyAlignment="1" applyProtection="1">
      <alignment horizontal="right" vertical="center" shrinkToFit="1"/>
      <protection hidden="1"/>
    </xf>
    <xf numFmtId="0" fontId="51" fillId="0" borderId="145" xfId="0" applyFont="1" applyFill="1" applyBorder="1" applyAlignment="1" applyProtection="1">
      <alignment horizontal="right" vertical="center" indent="1" shrinkToFit="1"/>
      <protection hidden="1"/>
    </xf>
    <xf numFmtId="0" fontId="51" fillId="0" borderId="146" xfId="0" applyFont="1" applyFill="1" applyBorder="1" applyAlignment="1" applyProtection="1">
      <alignment horizontal="right" vertical="center" indent="1" shrinkToFit="1"/>
      <protection hidden="1"/>
    </xf>
    <xf numFmtId="0" fontId="51" fillId="0" borderId="0" xfId="0" applyFont="1" applyProtection="1">
      <alignment vertical="center"/>
      <protection hidden="1"/>
    </xf>
    <xf numFmtId="0" fontId="51" fillId="0" borderId="0" xfId="0" applyFont="1" applyAlignment="1" applyProtection="1">
      <alignment horizontal="right" vertical="center"/>
      <protection hidden="1"/>
    </xf>
    <xf numFmtId="0" fontId="74" fillId="0" borderId="0" xfId="0" applyFont="1" applyFill="1" applyProtection="1">
      <alignment vertical="center"/>
      <protection hidden="1"/>
    </xf>
    <xf numFmtId="0" fontId="51" fillId="0" borderId="0" xfId="0" applyFont="1" applyFill="1" applyProtection="1">
      <alignment vertical="center"/>
      <protection hidden="1"/>
    </xf>
    <xf numFmtId="0" fontId="51" fillId="0" borderId="0" xfId="0" applyFont="1" applyFill="1" applyAlignment="1" applyProtection="1">
      <alignment horizontal="right" vertical="center"/>
      <protection hidden="1"/>
    </xf>
    <xf numFmtId="0" fontId="50" fillId="0" borderId="0" xfId="0" applyFont="1" applyFill="1" applyBorder="1" applyAlignment="1" applyProtection="1">
      <alignment vertical="center" shrinkToFit="1"/>
      <protection hidden="1"/>
    </xf>
    <xf numFmtId="0" fontId="51" fillId="0" borderId="0" xfId="0" applyFont="1" applyFill="1" applyBorder="1" applyAlignment="1" applyProtection="1">
      <alignment vertical="center" shrinkToFit="1"/>
      <protection hidden="1"/>
    </xf>
    <xf numFmtId="0" fontId="51" fillId="0" borderId="0" xfId="0" applyFont="1" applyFill="1" applyBorder="1" applyAlignment="1" applyProtection="1">
      <alignment vertical="center"/>
      <protection hidden="1"/>
    </xf>
    <xf numFmtId="0" fontId="50" fillId="0" borderId="0" xfId="0" applyFont="1" applyFill="1" applyBorder="1" applyAlignment="1" applyProtection="1">
      <alignment horizontal="right" vertical="center" shrinkToFit="1"/>
      <protection hidden="1"/>
    </xf>
    <xf numFmtId="0" fontId="51" fillId="0" borderId="0" xfId="0" applyFont="1" applyFill="1" applyBorder="1" applyAlignment="1" applyProtection="1">
      <alignment horizontal="center" vertical="center" shrinkToFit="1"/>
      <protection hidden="1"/>
    </xf>
    <xf numFmtId="0" fontId="17" fillId="0" borderId="37" xfId="0" applyNumberFormat="1" applyFont="1" applyFill="1" applyBorder="1" applyAlignment="1" applyProtection="1">
      <alignment horizontal="center" vertical="center"/>
      <protection hidden="1"/>
    </xf>
    <xf numFmtId="0" fontId="4" fillId="0" borderId="37" xfId="0" applyNumberFormat="1" applyFont="1" applyFill="1" applyBorder="1" applyAlignment="1" applyProtection="1">
      <alignment horizontal="center" vertical="center"/>
      <protection hidden="1"/>
    </xf>
    <xf numFmtId="0" fontId="4" fillId="0" borderId="39" xfId="0" applyNumberFormat="1" applyFont="1" applyFill="1" applyBorder="1" applyAlignment="1" applyProtection="1">
      <alignment horizontal="center" vertical="center"/>
      <protection hidden="1"/>
    </xf>
    <xf numFmtId="0" fontId="6" fillId="0" borderId="0" xfId="0" applyFont="1" applyFill="1" applyAlignment="1">
      <alignment horizontal="center" vertical="center"/>
    </xf>
    <xf numFmtId="0" fontId="5" fillId="0" borderId="0" xfId="0" applyFont="1" applyFill="1" applyAlignment="1">
      <alignment horizontal="center" vertical="center" wrapText="1"/>
    </xf>
    <xf numFmtId="0" fontId="1" fillId="0" borderId="0" xfId="0" applyFont="1" applyFill="1" applyAlignment="1">
      <alignment vertical="center"/>
    </xf>
    <xf numFmtId="0" fontId="36" fillId="0" borderId="0" xfId="0" applyFont="1" applyFill="1" applyAlignment="1">
      <alignment horizontal="right" vertical="center"/>
    </xf>
    <xf numFmtId="0" fontId="1" fillId="0" borderId="33" xfId="0" applyFont="1" applyFill="1" applyBorder="1" applyAlignment="1">
      <alignment horizontal="center" vertical="center" wrapText="1" shrinkToFit="1"/>
    </xf>
    <xf numFmtId="0" fontId="1" fillId="0" borderId="58"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3" xfId="0" applyFont="1" applyFill="1" applyBorder="1" applyAlignment="1">
      <alignment horizontal="centerContinuous" vertical="center" wrapText="1"/>
    </xf>
    <xf numFmtId="0" fontId="4" fillId="0" borderId="42" xfId="0" applyNumberFormat="1" applyFont="1" applyFill="1" applyBorder="1" applyAlignment="1">
      <alignment vertical="center"/>
    </xf>
    <xf numFmtId="0" fontId="1" fillId="0" borderId="0" xfId="0" applyFont="1" applyFill="1" applyBorder="1" applyAlignment="1">
      <alignment horizontal="center" vertical="center" wrapText="1"/>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vertical="center"/>
    </xf>
    <xf numFmtId="177" fontId="77" fillId="0" borderId="0" xfId="0" applyNumberFormat="1" applyFont="1" applyFill="1" applyBorder="1" applyAlignment="1" applyProtection="1">
      <alignment vertical="center"/>
      <protection hidden="1"/>
    </xf>
    <xf numFmtId="0" fontId="21" fillId="0" borderId="0" xfId="0" applyFont="1">
      <alignment vertical="center"/>
    </xf>
    <xf numFmtId="0" fontId="84" fillId="0" borderId="0" xfId="0" applyFont="1" applyProtection="1">
      <alignment vertical="center"/>
      <protection hidden="1"/>
    </xf>
    <xf numFmtId="0" fontId="34" fillId="0" borderId="0" xfId="0" applyFont="1">
      <alignment vertical="center"/>
    </xf>
    <xf numFmtId="0" fontId="36" fillId="0" borderId="0" xfId="0" applyFont="1" applyFill="1" applyAlignment="1" applyProtection="1">
      <alignment horizontal="right" vertical="center"/>
      <protection hidden="1"/>
    </xf>
    <xf numFmtId="0" fontId="8" fillId="0" borderId="0" xfId="0" applyFont="1" applyFill="1" applyAlignment="1">
      <alignment horizontal="right" vertical="center" wrapText="1"/>
    </xf>
    <xf numFmtId="0" fontId="1" fillId="0" borderId="0" xfId="0" applyFont="1" applyFill="1" applyAlignment="1">
      <alignment horizontal="center" vertical="center"/>
    </xf>
    <xf numFmtId="0" fontId="50" fillId="0" borderId="0" xfId="0" applyFont="1" applyFill="1" applyAlignment="1" applyProtection="1">
      <alignment horizontal="center" vertical="center"/>
      <protection hidden="1"/>
    </xf>
    <xf numFmtId="0" fontId="51" fillId="0" borderId="0" xfId="0" applyFont="1" applyFill="1" applyAlignment="1" applyProtection="1">
      <alignment horizontal="center" vertical="center" wrapText="1"/>
      <protection hidden="1"/>
    </xf>
    <xf numFmtId="0" fontId="50" fillId="0" borderId="0" xfId="0" applyFont="1" applyFill="1" applyAlignment="1" applyProtection="1">
      <alignment vertical="center" wrapText="1"/>
      <protection hidden="1"/>
    </xf>
    <xf numFmtId="0" fontId="50" fillId="0" borderId="0" xfId="0" applyFont="1" applyFill="1" applyAlignment="1" applyProtection="1">
      <alignment horizontal="right" vertical="center" wrapText="1"/>
      <protection hidden="1"/>
    </xf>
    <xf numFmtId="0" fontId="70" fillId="0" borderId="0" xfId="0" applyFont="1" applyFill="1" applyAlignment="1" applyProtection="1">
      <alignment horizontal="left" vertical="center"/>
      <protection hidden="1"/>
    </xf>
    <xf numFmtId="0" fontId="51" fillId="0" borderId="0" xfId="0" applyFont="1" applyFill="1" applyAlignment="1" applyProtection="1">
      <alignment horizontal="left" vertical="center" wrapText="1"/>
      <protection hidden="1"/>
    </xf>
    <xf numFmtId="0" fontId="51" fillId="0" borderId="0" xfId="0" applyFont="1" applyFill="1" applyAlignment="1" applyProtection="1">
      <alignment vertical="center" wrapText="1"/>
      <protection hidden="1"/>
    </xf>
    <xf numFmtId="0" fontId="71" fillId="0" borderId="0" xfId="1" applyFont="1" applyFill="1" applyAlignment="1" applyProtection="1">
      <alignment horizontal="left" vertical="center" wrapText="1"/>
      <protection hidden="1"/>
    </xf>
    <xf numFmtId="0" fontId="60" fillId="0" borderId="0" xfId="0" applyFont="1" applyFill="1" applyAlignment="1" applyProtection="1">
      <alignment horizontal="right" vertical="top" wrapText="1"/>
      <protection hidden="1"/>
    </xf>
    <xf numFmtId="0" fontId="51" fillId="0" borderId="0" xfId="0" applyFont="1" applyFill="1" applyAlignment="1" applyProtection="1">
      <alignment horizontal="center" wrapText="1"/>
      <protection hidden="1"/>
    </xf>
    <xf numFmtId="0" fontId="70" fillId="0" borderId="0" xfId="0" applyFont="1" applyFill="1" applyBorder="1" applyProtection="1">
      <alignment vertical="center"/>
      <protection hidden="1"/>
    </xf>
    <xf numFmtId="0" fontId="51" fillId="0" borderId="0" xfId="0" applyFont="1" applyFill="1" applyBorder="1" applyAlignment="1" applyProtection="1">
      <alignment horizontal="left" vertical="center" wrapText="1"/>
      <protection hidden="1"/>
    </xf>
    <xf numFmtId="0" fontId="51" fillId="0" borderId="21" xfId="0" applyFont="1" applyFill="1" applyBorder="1" applyProtection="1">
      <alignment vertical="center"/>
      <protection hidden="1"/>
    </xf>
    <xf numFmtId="0" fontId="50" fillId="0" borderId="6" xfId="0" applyFont="1" applyFill="1" applyBorder="1" applyAlignment="1" applyProtection="1">
      <alignment horizontal="center" vertical="center" wrapText="1"/>
      <protection hidden="1"/>
    </xf>
    <xf numFmtId="0" fontId="51" fillId="0" borderId="154" xfId="0" applyFont="1" applyBorder="1" applyAlignment="1" applyProtection="1">
      <alignment vertical="center" wrapText="1"/>
      <protection hidden="1"/>
    </xf>
    <xf numFmtId="0" fontId="60" fillId="0" borderId="151" xfId="0" applyFont="1" applyBorder="1" applyAlignment="1" applyProtection="1">
      <alignment horizontal="left" vertical="center" wrapText="1"/>
      <protection hidden="1"/>
    </xf>
    <xf numFmtId="0" fontId="60" fillId="0" borderId="153" xfId="0" applyFont="1" applyBorder="1" applyAlignment="1" applyProtection="1">
      <alignment horizontal="left" vertical="center" wrapText="1"/>
      <protection hidden="1"/>
    </xf>
    <xf numFmtId="0" fontId="51" fillId="0" borderId="0" xfId="0" applyFont="1" applyFill="1" applyAlignment="1" applyProtection="1">
      <alignment horizontal="left" vertical="top" wrapText="1"/>
      <protection hidden="1"/>
    </xf>
    <xf numFmtId="0" fontId="60" fillId="0" borderId="0" xfId="0" applyFont="1" applyFill="1" applyAlignment="1" applyProtection="1">
      <alignment horizontal="right" vertical="top"/>
      <protection hidden="1"/>
    </xf>
    <xf numFmtId="0" fontId="60" fillId="0" borderId="0" xfId="0" applyFont="1" applyFill="1" applyAlignment="1" applyProtection="1">
      <alignment horizontal="left" vertical="top" wrapText="1"/>
      <protection hidden="1"/>
    </xf>
    <xf numFmtId="0" fontId="81" fillId="0" borderId="143" xfId="3" applyFont="1" applyFill="1" applyBorder="1" applyAlignment="1" applyProtection="1">
      <alignment horizontal="center" vertical="center" wrapText="1"/>
      <protection hidden="1"/>
    </xf>
    <xf numFmtId="0" fontId="8"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pplyAlignment="1">
      <alignment vertical="center"/>
    </xf>
    <xf numFmtId="0" fontId="1" fillId="0" borderId="21" xfId="0" applyFont="1" applyFill="1" applyBorder="1">
      <alignment vertical="center"/>
    </xf>
    <xf numFmtId="0" fontId="8" fillId="0" borderId="37"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0" xfId="0" applyFont="1" applyFill="1" applyAlignment="1">
      <alignment horizontal="right" vertical="top"/>
    </xf>
    <xf numFmtId="0" fontId="50" fillId="3" borderId="18" xfId="0" applyFont="1" applyFill="1" applyBorder="1" applyAlignment="1">
      <alignment vertical="center"/>
    </xf>
    <xf numFmtId="0" fontId="50" fillId="3" borderId="139" xfId="0" applyFont="1" applyFill="1" applyBorder="1" applyAlignment="1">
      <alignment vertical="center"/>
    </xf>
    <xf numFmtId="0" fontId="37" fillId="0" borderId="18" xfId="0" applyFont="1" applyFill="1" applyBorder="1" applyAlignment="1">
      <alignment vertical="center"/>
    </xf>
    <xf numFmtId="0" fontId="37" fillId="0" borderId="139" xfId="0" applyFont="1" applyFill="1" applyBorder="1" applyAlignment="1">
      <alignment vertical="center"/>
    </xf>
    <xf numFmtId="0" fontId="65" fillId="0" borderId="0" xfId="0" applyFont="1" applyFill="1">
      <alignment vertical="center"/>
    </xf>
    <xf numFmtId="0" fontId="8" fillId="0" borderId="0" xfId="0" applyFont="1" applyFill="1">
      <alignment vertical="center"/>
    </xf>
    <xf numFmtId="0" fontId="1" fillId="0" borderId="52" xfId="0" applyFont="1" applyFill="1" applyBorder="1" applyAlignment="1">
      <alignment horizontal="left" vertical="center" wrapText="1"/>
    </xf>
    <xf numFmtId="0" fontId="4" fillId="0" borderId="0" xfId="0" applyFont="1" applyFill="1" applyAlignment="1">
      <alignment horizontal="right" vertical="center"/>
    </xf>
    <xf numFmtId="0" fontId="8" fillId="0" borderId="0" xfId="0" applyFont="1" applyFill="1" applyBorder="1" applyAlignment="1">
      <alignment vertical="center" wrapText="1"/>
    </xf>
    <xf numFmtId="0" fontId="38" fillId="0" borderId="0" xfId="3" applyFont="1" applyFill="1" applyAlignment="1">
      <alignment vertical="center" wrapText="1"/>
    </xf>
    <xf numFmtId="0" fontId="41" fillId="0" borderId="0" xfId="0" applyFont="1" applyFill="1" applyAlignment="1" applyProtection="1">
      <alignment horizontal="right" vertical="center"/>
      <protection hidden="1"/>
    </xf>
    <xf numFmtId="0" fontId="38" fillId="0" borderId="0" xfId="3" applyFont="1" applyFill="1">
      <alignment vertical="center"/>
    </xf>
    <xf numFmtId="0" fontId="38" fillId="0" borderId="18" xfId="3" applyFont="1" applyFill="1" applyBorder="1">
      <alignment vertical="center"/>
    </xf>
    <xf numFmtId="0" fontId="38" fillId="0" borderId="51" xfId="3" applyFont="1" applyFill="1" applyBorder="1" applyAlignment="1" applyProtection="1">
      <alignment horizontal="center" vertical="center"/>
      <protection locked="0"/>
    </xf>
    <xf numFmtId="0" fontId="40" fillId="0" borderId="0" xfId="3" applyFont="1" applyFill="1" applyAlignment="1">
      <alignment vertical="center" wrapText="1"/>
    </xf>
    <xf numFmtId="0" fontId="40" fillId="0" borderId="0" xfId="3" applyFont="1" applyFill="1" applyAlignment="1">
      <alignment horizontal="left" vertical="center" wrapText="1"/>
    </xf>
    <xf numFmtId="0" fontId="28" fillId="0" borderId="0" xfId="3" applyFont="1" applyFill="1">
      <alignment vertical="center"/>
    </xf>
    <xf numFmtId="0" fontId="1" fillId="0" borderId="14" xfId="0" applyFont="1" applyFill="1" applyBorder="1" applyProtection="1">
      <alignment vertical="center"/>
      <protection locked="0"/>
    </xf>
    <xf numFmtId="179" fontId="30" fillId="0" borderId="11" xfId="3" applyNumberFormat="1" applyFont="1" applyFill="1" applyBorder="1" applyAlignment="1" applyProtection="1">
      <alignment vertical="center" wrapText="1"/>
    </xf>
    <xf numFmtId="0" fontId="1" fillId="0" borderId="11" xfId="0" applyFont="1" applyFill="1" applyBorder="1" applyAlignment="1" applyProtection="1">
      <alignment vertical="center" shrinkToFit="1"/>
      <protection locked="0"/>
    </xf>
    <xf numFmtId="0" fontId="30" fillId="0" borderId="11" xfId="3" applyFont="1" applyFill="1" applyBorder="1" applyAlignment="1" applyProtection="1">
      <alignment horizontal="center" vertical="center" wrapText="1"/>
    </xf>
    <xf numFmtId="0" fontId="1" fillId="0" borderId="11" xfId="0" applyFont="1" applyFill="1" applyBorder="1" applyProtection="1">
      <alignment vertical="center"/>
      <protection locked="0"/>
    </xf>
    <xf numFmtId="179" fontId="30" fillId="0" borderId="133" xfId="3" applyNumberFormat="1" applyFont="1" applyFill="1" applyBorder="1" applyAlignment="1" applyProtection="1">
      <alignment vertical="center" wrapText="1"/>
    </xf>
    <xf numFmtId="0" fontId="1" fillId="0" borderId="52" xfId="0" applyFont="1" applyFill="1" applyBorder="1" applyProtection="1">
      <alignment vertical="center"/>
      <protection locked="0"/>
    </xf>
    <xf numFmtId="179" fontId="30" fillId="0" borderId="8" xfId="3" applyNumberFormat="1" applyFont="1" applyFill="1" applyBorder="1" applyAlignment="1" applyProtection="1">
      <alignment vertical="center" wrapText="1"/>
    </xf>
    <xf numFmtId="0" fontId="1" fillId="0" borderId="8" xfId="0" applyFont="1" applyFill="1" applyBorder="1" applyAlignment="1" applyProtection="1">
      <alignment vertical="center" shrinkToFit="1"/>
      <protection locked="0"/>
    </xf>
    <xf numFmtId="0" fontId="30" fillId="0" borderId="8" xfId="3" applyFont="1" applyFill="1" applyBorder="1" applyAlignment="1" applyProtection="1">
      <alignment horizontal="center" vertical="center" wrapText="1"/>
    </xf>
    <xf numFmtId="0" fontId="1" fillId="0" borderId="8" xfId="0" applyFont="1" applyFill="1" applyBorder="1" applyProtection="1">
      <alignment vertical="center"/>
      <protection locked="0"/>
    </xf>
    <xf numFmtId="179" fontId="30" fillId="0" borderId="135" xfId="3" applyNumberFormat="1" applyFont="1" applyFill="1" applyBorder="1" applyAlignment="1" applyProtection="1">
      <alignment vertical="center" wrapText="1"/>
    </xf>
    <xf numFmtId="0" fontId="1" fillId="0" borderId="5" xfId="0" applyFont="1" applyFill="1" applyBorder="1" applyProtection="1">
      <alignment vertical="center"/>
      <protection locked="0"/>
    </xf>
    <xf numFmtId="179" fontId="30" fillId="0" borderId="2" xfId="3" applyNumberFormat="1" applyFont="1" applyFill="1" applyBorder="1" applyAlignment="1" applyProtection="1">
      <alignment vertical="center" wrapText="1"/>
    </xf>
    <xf numFmtId="0" fontId="1" fillId="0" borderId="2" xfId="0" applyFont="1" applyFill="1" applyBorder="1" applyAlignment="1" applyProtection="1">
      <alignment vertical="center" shrinkToFit="1"/>
      <protection locked="0"/>
    </xf>
    <xf numFmtId="0" fontId="30" fillId="0" borderId="2" xfId="3" applyFont="1" applyFill="1" applyBorder="1" applyAlignment="1" applyProtection="1">
      <alignment horizontal="center" vertical="center" wrapText="1"/>
    </xf>
    <xf numFmtId="0" fontId="1" fillId="0" borderId="2" xfId="0" applyFont="1" applyFill="1" applyBorder="1" applyProtection="1">
      <alignment vertical="center"/>
      <protection locked="0"/>
    </xf>
    <xf numFmtId="179" fontId="30" fillId="0" borderId="141" xfId="3" applyNumberFormat="1" applyFont="1" applyFill="1" applyBorder="1" applyAlignment="1" applyProtection="1">
      <alignment vertical="center" wrapText="1"/>
    </xf>
    <xf numFmtId="0" fontId="29" fillId="0" borderId="0" xfId="3" applyFont="1" applyFill="1" applyAlignment="1">
      <alignment vertical="distributed" wrapText="1"/>
    </xf>
    <xf numFmtId="0" fontId="30" fillId="0" borderId="0" xfId="3" applyFont="1" applyFill="1" applyAlignment="1">
      <alignment vertical="center" wrapText="1"/>
    </xf>
    <xf numFmtId="0" fontId="27" fillId="0" borderId="107" xfId="0" applyFont="1" applyFill="1" applyBorder="1" applyAlignment="1">
      <alignment vertical="center" wrapText="1"/>
    </xf>
    <xf numFmtId="0" fontId="5" fillId="0" borderId="142" xfId="0" applyFont="1" applyFill="1" applyBorder="1" applyAlignment="1">
      <alignment vertical="center" wrapText="1"/>
    </xf>
    <xf numFmtId="0" fontId="5" fillId="0" borderId="0" xfId="0" applyFont="1" applyFill="1" applyBorder="1" applyAlignment="1">
      <alignment vertical="center" wrapText="1"/>
    </xf>
    <xf numFmtId="0" fontId="27" fillId="0" borderId="134" xfId="0" applyFont="1" applyFill="1" applyBorder="1" applyAlignment="1">
      <alignment vertical="center" wrapText="1"/>
    </xf>
    <xf numFmtId="0" fontId="0" fillId="0" borderId="0" xfId="0" applyFill="1">
      <alignment vertical="center"/>
    </xf>
    <xf numFmtId="0" fontId="30" fillId="0" borderId="0" xfId="3" applyFont="1" applyFill="1" applyAlignment="1">
      <alignment horizontal="center" vertical="center" wrapText="1"/>
    </xf>
    <xf numFmtId="0" fontId="30" fillId="0" borderId="0" xfId="3" applyFont="1" applyFill="1" applyAlignment="1">
      <alignment vertical="top" wrapText="1"/>
    </xf>
    <xf numFmtId="0" fontId="1" fillId="0" borderId="46" xfId="3" applyFont="1" applyFill="1" applyBorder="1" applyAlignment="1">
      <alignment horizontal="left" vertical="center" indent="1"/>
    </xf>
    <xf numFmtId="0" fontId="1" fillId="0" borderId="21" xfId="3" applyFont="1" applyFill="1" applyBorder="1" applyAlignment="1">
      <alignment horizontal="left" vertical="center" indent="1"/>
    </xf>
    <xf numFmtId="0" fontId="1" fillId="0" borderId="71" xfId="3" applyFont="1" applyFill="1" applyBorder="1" applyAlignment="1">
      <alignment horizontal="left" vertical="top" wrapText="1" indent="1"/>
    </xf>
    <xf numFmtId="0" fontId="1" fillId="0" borderId="140" xfId="3" applyFont="1" applyFill="1" applyBorder="1" applyAlignment="1" applyProtection="1">
      <alignment horizontal="right" vertical="center" wrapText="1"/>
      <protection locked="0"/>
    </xf>
    <xf numFmtId="0" fontId="1" fillId="0" borderId="67" xfId="3" applyFont="1" applyFill="1" applyBorder="1" applyAlignment="1">
      <alignment horizontal="left" vertical="center"/>
    </xf>
    <xf numFmtId="0" fontId="1" fillId="0" borderId="67" xfId="3" applyFont="1" applyFill="1" applyBorder="1" applyAlignment="1" applyProtection="1">
      <alignment horizontal="left" vertical="center"/>
    </xf>
    <xf numFmtId="0" fontId="1" fillId="0" borderId="67" xfId="3" applyFont="1" applyFill="1" applyBorder="1" applyAlignment="1" applyProtection="1">
      <alignment horizontal="right" vertical="center" wrapText="1"/>
      <protection locked="0"/>
    </xf>
    <xf numFmtId="0" fontId="8" fillId="0" borderId="67" xfId="3" applyFont="1" applyFill="1" applyBorder="1">
      <alignment vertical="center"/>
    </xf>
    <xf numFmtId="0" fontId="1" fillId="0" borderId="68" xfId="3" applyFont="1" applyFill="1" applyBorder="1" applyAlignment="1">
      <alignment horizontal="left" vertical="top" wrapText="1"/>
    </xf>
    <xf numFmtId="0" fontId="8" fillId="0" borderId="0" xfId="3" applyFont="1" applyFill="1">
      <alignment vertical="center"/>
    </xf>
    <xf numFmtId="0" fontId="11" fillId="0" borderId="0" xfId="0" applyFont="1" applyFill="1" applyAlignment="1">
      <alignment vertical="distributed" wrapText="1"/>
    </xf>
    <xf numFmtId="0" fontId="80" fillId="0" borderId="0" xfId="0" applyFont="1" applyFill="1">
      <alignment vertical="center"/>
    </xf>
    <xf numFmtId="0" fontId="16" fillId="0" borderId="16"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176" xfId="0" applyFont="1" applyFill="1" applyBorder="1" applyAlignment="1">
      <alignment horizontal="center" vertical="center" shrinkToFit="1"/>
    </xf>
    <xf numFmtId="0" fontId="1" fillId="0" borderId="0" xfId="0" applyFont="1" applyFill="1" applyBorder="1" applyAlignment="1" applyProtection="1">
      <alignment vertical="center"/>
    </xf>
    <xf numFmtId="0" fontId="16" fillId="0" borderId="0" xfId="0" applyFont="1" applyFill="1" applyBorder="1" applyAlignment="1">
      <alignment vertical="center" shrinkToFit="1"/>
    </xf>
    <xf numFmtId="0" fontId="10" fillId="0" borderId="0" xfId="0" applyFont="1" applyFill="1" applyBorder="1" applyAlignment="1" applyProtection="1">
      <alignment horizontal="right" vertical="center" shrinkToFit="1"/>
      <protection locked="0"/>
    </xf>
    <xf numFmtId="0" fontId="16" fillId="0" borderId="0" xfId="0" applyFont="1" applyFill="1" applyBorder="1" applyAlignment="1">
      <alignment horizontal="center" vertical="center" shrinkToFit="1"/>
    </xf>
    <xf numFmtId="0" fontId="1" fillId="0" borderId="0" xfId="0" applyFont="1" applyFill="1" applyBorder="1" applyAlignment="1">
      <alignment vertical="center" shrinkToFit="1"/>
    </xf>
    <xf numFmtId="0" fontId="1" fillId="0" borderId="0" xfId="0" applyFont="1" applyFill="1" applyAlignment="1">
      <alignment vertical="center" wrapText="1"/>
    </xf>
    <xf numFmtId="0" fontId="50" fillId="0" borderId="0" xfId="0" applyFont="1" applyAlignment="1">
      <alignment vertical="center" wrapText="1"/>
    </xf>
    <xf numFmtId="0" fontId="8" fillId="0" borderId="0" xfId="3" applyFont="1" applyFill="1" applyAlignment="1">
      <alignment vertical="center" wrapText="1"/>
    </xf>
    <xf numFmtId="0" fontId="1" fillId="0" borderId="0" xfId="3" applyFont="1" applyFill="1" applyAlignment="1" applyProtection="1">
      <alignment vertical="center"/>
      <protection hidden="1"/>
    </xf>
    <xf numFmtId="0" fontId="8" fillId="0" borderId="0" xfId="3" applyFont="1">
      <alignment vertical="center"/>
    </xf>
    <xf numFmtId="0" fontId="1" fillId="0" borderId="0" xfId="3" applyFont="1">
      <alignment vertical="center"/>
    </xf>
    <xf numFmtId="0" fontId="8" fillId="0" borderId="18" xfId="3" applyFont="1" applyFill="1" applyBorder="1">
      <alignment vertical="center"/>
    </xf>
    <xf numFmtId="0" fontId="8" fillId="0" borderId="51" xfId="3" applyFont="1" applyFill="1" applyBorder="1" applyAlignment="1" applyProtection="1">
      <alignment horizontal="center" vertical="center"/>
      <protection locked="0"/>
    </xf>
    <xf numFmtId="0" fontId="8" fillId="0" borderId="69" xfId="3" applyFont="1" applyFill="1" applyBorder="1" applyAlignment="1">
      <alignment horizontal="center" vertical="center"/>
    </xf>
    <xf numFmtId="0" fontId="8" fillId="0" borderId="23" xfId="3" applyFont="1" applyFill="1" applyBorder="1" applyAlignment="1">
      <alignment horizontal="center" vertical="center"/>
    </xf>
    <xf numFmtId="0" fontId="8" fillId="0" borderId="23" xfId="3" applyFont="1" applyFill="1" applyBorder="1">
      <alignment vertical="center"/>
    </xf>
    <xf numFmtId="0" fontId="11" fillId="0" borderId="0" xfId="3" applyFont="1" applyFill="1" applyAlignment="1">
      <alignment vertical="distributed" wrapText="1"/>
    </xf>
    <xf numFmtId="0" fontId="1" fillId="0" borderId="37" xfId="3" applyFont="1" applyFill="1" applyBorder="1" applyAlignment="1">
      <alignment horizontal="left" vertical="center" wrapText="1"/>
    </xf>
    <xf numFmtId="0" fontId="1" fillId="0" borderId="0" xfId="3" applyFont="1" applyFill="1" applyAlignment="1">
      <alignment vertical="center" wrapText="1"/>
    </xf>
    <xf numFmtId="0" fontId="4" fillId="0" borderId="0" xfId="3" applyFont="1">
      <alignment vertical="center"/>
    </xf>
    <xf numFmtId="0" fontId="14" fillId="0" borderId="0" xfId="3" applyFont="1" applyAlignment="1">
      <alignment horizontal="center" vertical="center"/>
    </xf>
    <xf numFmtId="0" fontId="1" fillId="0" borderId="0" xfId="3" applyFont="1" applyFill="1" applyAlignment="1">
      <alignment horizontal="left" vertical="center" wrapText="1"/>
    </xf>
    <xf numFmtId="179" fontId="1" fillId="0" borderId="11" xfId="3" applyNumberFormat="1" applyFont="1" applyFill="1" applyBorder="1" applyAlignment="1" applyProtection="1">
      <alignment vertical="center" wrapText="1"/>
    </xf>
    <xf numFmtId="0" fontId="1" fillId="0" borderId="11" xfId="3" applyFont="1" applyFill="1" applyBorder="1" applyAlignment="1">
      <alignment horizontal="center" vertical="center" wrapText="1"/>
    </xf>
    <xf numFmtId="179" fontId="1" fillId="0" borderId="133" xfId="3" applyNumberFormat="1" applyFont="1" applyFill="1" applyBorder="1" applyAlignment="1" applyProtection="1">
      <alignment vertical="center" wrapText="1"/>
    </xf>
    <xf numFmtId="179" fontId="1" fillId="0" borderId="8" xfId="3" applyNumberFormat="1" applyFont="1" applyFill="1" applyBorder="1" applyAlignment="1" applyProtection="1">
      <alignment vertical="center" wrapText="1"/>
    </xf>
    <xf numFmtId="0" fontId="1" fillId="0" borderId="8" xfId="3" applyFont="1" applyFill="1" applyBorder="1" applyAlignment="1">
      <alignment horizontal="center" vertical="center" wrapText="1"/>
    </xf>
    <xf numFmtId="179" fontId="1" fillId="0" borderId="135" xfId="3" applyNumberFormat="1" applyFont="1" applyFill="1" applyBorder="1" applyAlignment="1" applyProtection="1">
      <alignment vertical="center" wrapText="1"/>
    </xf>
    <xf numFmtId="179" fontId="1" fillId="0" borderId="2" xfId="3" applyNumberFormat="1" applyFont="1" applyFill="1" applyBorder="1" applyAlignment="1" applyProtection="1">
      <alignment vertical="center" wrapText="1"/>
    </xf>
    <xf numFmtId="0" fontId="1" fillId="0" borderId="2" xfId="3" applyFont="1" applyFill="1" applyBorder="1" applyAlignment="1">
      <alignment horizontal="center" vertical="center" wrapText="1"/>
    </xf>
    <xf numFmtId="179" fontId="1" fillId="0" borderId="141" xfId="3" applyNumberFormat="1" applyFont="1" applyFill="1" applyBorder="1" applyAlignment="1" applyProtection="1">
      <alignment vertical="center" wrapText="1"/>
    </xf>
    <xf numFmtId="0" fontId="1" fillId="0" borderId="11" xfId="3" applyFont="1" applyFill="1" applyBorder="1" applyAlignment="1" applyProtection="1">
      <alignment horizontal="center" vertical="center" wrapText="1"/>
    </xf>
    <xf numFmtId="0" fontId="1" fillId="0" borderId="8" xfId="3" applyFont="1" applyFill="1" applyBorder="1" applyAlignment="1" applyProtection="1">
      <alignment horizontal="center" vertical="center" wrapText="1"/>
    </xf>
    <xf numFmtId="0" fontId="1" fillId="0" borderId="2" xfId="3" applyFont="1" applyFill="1" applyBorder="1" applyAlignment="1" applyProtection="1">
      <alignment horizontal="center" vertical="center" wrapText="1"/>
    </xf>
    <xf numFmtId="0" fontId="1" fillId="0" borderId="0" xfId="3" applyFont="1" applyFill="1" applyAlignment="1">
      <alignment horizontal="left" vertical="center"/>
    </xf>
    <xf numFmtId="0" fontId="1" fillId="0" borderId="107" xfId="0" applyFont="1" applyFill="1" applyBorder="1" applyAlignment="1">
      <alignment vertical="center" wrapText="1"/>
    </xf>
    <xf numFmtId="0" fontId="1" fillId="0" borderId="142" xfId="0" applyFont="1" applyFill="1" applyBorder="1" applyAlignment="1">
      <alignment vertical="center" wrapText="1"/>
    </xf>
    <xf numFmtId="0" fontId="10" fillId="0" borderId="0" xfId="0" applyFont="1" applyFill="1">
      <alignment vertical="center"/>
    </xf>
    <xf numFmtId="0" fontId="1" fillId="0" borderId="134" xfId="0" applyFont="1" applyFill="1" applyBorder="1" applyAlignment="1">
      <alignment vertical="center" wrapText="1"/>
    </xf>
    <xf numFmtId="0" fontId="10" fillId="0" borderId="0" xfId="0" applyFont="1">
      <alignment vertical="center"/>
    </xf>
    <xf numFmtId="0" fontId="1" fillId="0" borderId="0" xfId="3" applyFont="1" applyFill="1" applyAlignment="1">
      <alignment horizontal="center" vertical="center" wrapText="1"/>
    </xf>
    <xf numFmtId="0" fontId="1" fillId="0" borderId="0" xfId="3" applyFont="1" applyFill="1" applyAlignment="1">
      <alignment vertical="top" wrapText="1"/>
    </xf>
    <xf numFmtId="0" fontId="13" fillId="0" borderId="140" xfId="3" applyFont="1" applyFill="1" applyBorder="1" applyAlignment="1" applyProtection="1">
      <alignment horizontal="right" vertical="center" wrapText="1"/>
      <protection locked="0"/>
    </xf>
    <xf numFmtId="0" fontId="1" fillId="0" borderId="78" xfId="3" applyFont="1" applyFill="1" applyBorder="1" applyAlignment="1">
      <alignment horizontal="left" vertical="center"/>
    </xf>
    <xf numFmtId="0" fontId="1" fillId="0" borderId="78" xfId="3" applyFont="1" applyFill="1" applyBorder="1" applyAlignment="1" applyProtection="1">
      <alignment horizontal="left" vertical="center"/>
    </xf>
    <xf numFmtId="0" fontId="13" fillId="0" borderId="67" xfId="3" applyFont="1" applyFill="1" applyBorder="1" applyAlignment="1" applyProtection="1">
      <alignment horizontal="right" vertical="center" wrapText="1"/>
      <protection locked="0"/>
    </xf>
    <xf numFmtId="0" fontId="1" fillId="0" borderId="86" xfId="3" applyFont="1" applyFill="1" applyBorder="1" applyAlignment="1">
      <alignment horizontal="left" vertical="top" wrapText="1"/>
    </xf>
    <xf numFmtId="0" fontId="10" fillId="0" borderId="0" xfId="4" applyFont="1"/>
    <xf numFmtId="0" fontId="10" fillId="0" borderId="0" xfId="4" applyFont="1" applyAlignment="1">
      <alignment horizontal="center" vertical="center"/>
    </xf>
    <xf numFmtId="0" fontId="10" fillId="0" borderId="51" xfId="4" applyFont="1" applyBorder="1" applyAlignment="1">
      <alignment horizontal="center" vertical="center"/>
    </xf>
    <xf numFmtId="0" fontId="10" fillId="0" borderId="0" xfId="4" applyFont="1" applyAlignment="1">
      <alignment horizontal="center"/>
    </xf>
    <xf numFmtId="0" fontId="10" fillId="0" borderId="51" xfId="4" applyFont="1" applyBorder="1" applyAlignment="1">
      <alignment horizontal="center"/>
    </xf>
    <xf numFmtId="0" fontId="10" fillId="0" borderId="0" xfId="4" applyFont="1" applyAlignment="1">
      <alignment horizontal="right"/>
    </xf>
    <xf numFmtId="0" fontId="90" fillId="0" borderId="0" xfId="4" applyFont="1" applyAlignment="1">
      <alignment horizontal="left" vertical="center"/>
    </xf>
    <xf numFmtId="0" fontId="10" fillId="0" borderId="0" xfId="4" applyFont="1" applyAlignment="1" applyProtection="1">
      <alignment horizontal="right"/>
      <protection hidden="1"/>
    </xf>
    <xf numFmtId="0" fontId="10" fillId="0" borderId="51" xfId="4" applyFont="1" applyBorder="1" applyAlignment="1" applyProtection="1">
      <alignment horizontal="left" vertical="top" wrapText="1"/>
      <protection locked="0"/>
    </xf>
    <xf numFmtId="0" fontId="10" fillId="0" borderId="51" xfId="4" applyFont="1" applyBorder="1" applyAlignment="1" applyProtection="1">
      <alignment horizontal="center" vertical="center"/>
      <protection hidden="1"/>
    </xf>
    <xf numFmtId="0" fontId="10" fillId="0" borderId="51" xfId="4" applyFont="1" applyBorder="1" applyAlignment="1" applyProtection="1">
      <alignment horizontal="left" vertical="top" wrapText="1"/>
      <protection locked="0" hidden="1"/>
    </xf>
    <xf numFmtId="0" fontId="91" fillId="0" borderId="0" xfId="4" applyFont="1" applyProtection="1">
      <protection hidden="1"/>
    </xf>
    <xf numFmtId="0" fontId="36" fillId="0" borderId="37" xfId="3" applyFont="1" applyFill="1" applyBorder="1" applyAlignment="1">
      <alignment horizontal="left" vertical="center" wrapText="1"/>
    </xf>
    <xf numFmtId="0" fontId="30" fillId="0" borderId="179" xfId="3" applyFont="1" applyFill="1" applyBorder="1" applyAlignment="1">
      <alignment horizontal="left" vertical="center" wrapText="1"/>
    </xf>
    <xf numFmtId="0" fontId="49" fillId="0" borderId="6" xfId="3" applyFont="1" applyFill="1" applyBorder="1">
      <alignment vertical="center"/>
    </xf>
    <xf numFmtId="0" fontId="75" fillId="0" borderId="6" xfId="3" applyFont="1" applyFill="1" applyBorder="1">
      <alignment vertical="center"/>
    </xf>
    <xf numFmtId="0" fontId="10" fillId="0" borderId="82" xfId="0" applyFont="1" applyFill="1" applyBorder="1" applyAlignment="1" applyProtection="1">
      <alignment vertical="center" shrinkToFit="1"/>
      <protection locked="0"/>
    </xf>
    <xf numFmtId="0" fontId="10" fillId="0" borderId="174" xfId="0" applyFont="1" applyFill="1" applyBorder="1" applyAlignment="1" applyProtection="1">
      <alignment vertical="center" shrinkToFit="1"/>
      <protection hidden="1"/>
    </xf>
    <xf numFmtId="0" fontId="10" fillId="0" borderId="18" xfId="0" applyFont="1" applyFill="1" applyBorder="1" applyAlignment="1" applyProtection="1">
      <alignment vertical="center" shrinkToFit="1"/>
      <protection locked="0"/>
    </xf>
    <xf numFmtId="0" fontId="10" fillId="0" borderId="5" xfId="0" applyFont="1" applyFill="1" applyBorder="1" applyAlignment="1" applyProtection="1">
      <alignment vertical="center" shrinkToFit="1"/>
      <protection locked="0"/>
    </xf>
    <xf numFmtId="0" fontId="16" fillId="0" borderId="176" xfId="0" applyFont="1" applyFill="1" applyBorder="1" applyAlignment="1" applyProtection="1">
      <alignment horizontal="center" vertical="center" shrinkToFit="1"/>
      <protection hidden="1"/>
    </xf>
    <xf numFmtId="0" fontId="16" fillId="0" borderId="174" xfId="0" applyFont="1" applyFill="1" applyBorder="1" applyAlignment="1" applyProtection="1">
      <alignment horizontal="right" vertical="center" shrinkToFit="1"/>
      <protection hidden="1"/>
    </xf>
    <xf numFmtId="0" fontId="8" fillId="0" borderId="18" xfId="0" applyFont="1" applyFill="1" applyBorder="1" applyAlignment="1" applyProtection="1">
      <alignment vertical="center"/>
      <protection hidden="1"/>
    </xf>
    <xf numFmtId="0" fontId="16" fillId="0" borderId="16" xfId="0" applyFont="1" applyFill="1" applyBorder="1" applyAlignment="1" applyProtection="1">
      <alignment horizontal="center" vertical="center" shrinkToFit="1"/>
      <protection hidden="1"/>
    </xf>
    <xf numFmtId="0" fontId="16" fillId="0" borderId="1" xfId="0" applyFont="1" applyFill="1" applyBorder="1" applyAlignment="1" applyProtection="1">
      <alignment horizontal="center" vertical="center" shrinkToFit="1"/>
      <protection hidden="1"/>
    </xf>
    <xf numFmtId="0" fontId="16" fillId="0" borderId="24" xfId="0" applyFont="1" applyFill="1" applyBorder="1" applyAlignment="1" applyProtection="1">
      <alignment horizontal="center" vertical="center" shrinkToFit="1"/>
      <protection hidden="1"/>
    </xf>
    <xf numFmtId="0" fontId="16" fillId="0" borderId="51" xfId="0" applyFont="1" applyBorder="1" applyAlignment="1" applyProtection="1">
      <alignment horizontal="center" vertical="center" shrinkToFit="1"/>
      <protection locked="0"/>
    </xf>
    <xf numFmtId="0" fontId="1" fillId="0" borderId="51" xfId="0" applyFont="1" applyBorder="1" applyAlignment="1" applyProtection="1">
      <alignment horizontal="center" vertical="center"/>
      <protection locked="0"/>
    </xf>
    <xf numFmtId="0" fontId="13" fillId="0" borderId="0" xfId="0" applyFont="1" applyFill="1" applyBorder="1" applyAlignment="1">
      <alignment horizontal="left" vertical="center"/>
    </xf>
    <xf numFmtId="0" fontId="50" fillId="0" borderId="82" xfId="0" quotePrefix="1" applyNumberFormat="1" applyFont="1" applyFill="1" applyBorder="1" applyAlignment="1" applyProtection="1">
      <alignment horizontal="center" vertical="center" wrapText="1"/>
      <protection hidden="1"/>
    </xf>
    <xf numFmtId="0" fontId="8" fillId="0" borderId="54" xfId="0" applyNumberFormat="1" applyFont="1" applyFill="1" applyBorder="1" applyAlignment="1" applyProtection="1">
      <alignment horizontal="center" vertical="top" wrapText="1"/>
      <protection hidden="1"/>
    </xf>
    <xf numFmtId="0" fontId="50" fillId="0" borderId="0" xfId="0" applyFont="1" applyFill="1" applyBorder="1" applyAlignment="1" applyProtection="1">
      <alignment horizontal="center" vertical="center"/>
      <protection hidden="1"/>
    </xf>
    <xf numFmtId="0" fontId="10" fillId="0" borderId="174" xfId="0" applyFont="1" applyFill="1" applyBorder="1" applyAlignment="1" applyProtection="1">
      <alignment horizontal="right" vertical="center" shrinkToFit="1"/>
      <protection hidden="1"/>
    </xf>
    <xf numFmtId="0" fontId="10" fillId="0" borderId="5" xfId="0"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right" vertical="center" shrinkToFit="1"/>
      <protection locked="0"/>
    </xf>
    <xf numFmtId="0" fontId="45" fillId="0" borderId="0" xfId="0" applyFont="1" applyFill="1" applyAlignment="1">
      <alignment horizontal="left" vertical="center"/>
    </xf>
    <xf numFmtId="0" fontId="8" fillId="0" borderId="62" xfId="0" applyNumberFormat="1" applyFont="1" applyFill="1" applyBorder="1" applyAlignment="1" applyProtection="1">
      <alignment horizontal="center" vertical="top" wrapText="1"/>
      <protection hidden="1"/>
    </xf>
    <xf numFmtId="0" fontId="50" fillId="0" borderId="60" xfId="0" quotePrefix="1" applyNumberFormat="1" applyFont="1" applyFill="1" applyBorder="1" applyAlignment="1" applyProtection="1">
      <alignment horizontal="center" vertical="center" wrapText="1"/>
      <protection hidden="1"/>
    </xf>
    <xf numFmtId="0" fontId="10" fillId="0" borderId="53" xfId="0" applyFont="1" applyFill="1" applyBorder="1" applyAlignment="1" applyProtection="1">
      <alignment horizontal="right" vertical="center" shrinkToFit="1"/>
      <protection locked="0"/>
    </xf>
    <xf numFmtId="0" fontId="51" fillId="0" borderId="54" xfId="0" applyFont="1" applyFill="1" applyBorder="1" applyAlignment="1">
      <alignment vertical="center" shrinkToFit="1"/>
    </xf>
    <xf numFmtId="0" fontId="51" fillId="0" borderId="51" xfId="0" applyFont="1" applyBorder="1" applyAlignment="1" applyProtection="1">
      <alignment horizontal="center" vertical="center" shrinkToFit="1"/>
      <protection hidden="1"/>
    </xf>
    <xf numFmtId="0" fontId="51" fillId="0" borderId="51" xfId="0" applyFont="1" applyBorder="1" applyAlignment="1" applyProtection="1">
      <alignment horizontal="center" vertical="center"/>
      <protection hidden="1"/>
    </xf>
    <xf numFmtId="0" fontId="51" fillId="0" borderId="18" xfId="0" applyFont="1" applyBorder="1" applyAlignment="1" applyProtection="1">
      <alignment horizontal="left" vertical="top" wrapText="1"/>
      <protection hidden="1"/>
    </xf>
    <xf numFmtId="0" fontId="51" fillId="0" borderId="17" xfId="0" applyFont="1" applyBorder="1" applyAlignment="1" applyProtection="1">
      <alignment horizontal="left" vertical="top"/>
      <protection hidden="1"/>
    </xf>
    <xf numFmtId="0" fontId="51" fillId="0" borderId="16" xfId="0" applyFont="1" applyBorder="1" applyAlignment="1" applyProtection="1">
      <alignment horizontal="left" vertical="top"/>
      <protection hidden="1"/>
    </xf>
    <xf numFmtId="0" fontId="51" fillId="0" borderId="17" xfId="0" applyFont="1" applyBorder="1" applyAlignment="1" applyProtection="1">
      <alignment horizontal="left" vertical="top" wrapText="1"/>
      <protection hidden="1"/>
    </xf>
    <xf numFmtId="0" fontId="51" fillId="0" borderId="16" xfId="0" applyFont="1" applyBorder="1" applyAlignment="1" applyProtection="1">
      <alignment horizontal="left" vertical="top" wrapText="1"/>
      <protection hidden="1"/>
    </xf>
    <xf numFmtId="0" fontId="51" fillId="0" borderId="143" xfId="0" applyFont="1" applyFill="1" applyBorder="1" applyAlignment="1" applyProtection="1">
      <alignment vertical="center" shrinkToFit="1"/>
      <protection hidden="1"/>
    </xf>
    <xf numFmtId="0" fontId="50" fillId="0" borderId="143" xfId="0" applyFont="1" applyFill="1" applyBorder="1" applyAlignment="1" applyProtection="1">
      <alignment horizontal="right" vertical="center" shrinkToFit="1"/>
      <protection hidden="1"/>
    </xf>
    <xf numFmtId="0" fontId="50" fillId="0" borderId="144" xfId="0" applyFont="1" applyFill="1" applyBorder="1" applyAlignment="1" applyProtection="1">
      <alignment horizontal="right" vertical="center" shrinkToFit="1"/>
      <protection hidden="1"/>
    </xf>
    <xf numFmtId="0" fontId="50" fillId="0" borderId="154" xfId="0" applyFont="1" applyFill="1" applyBorder="1" applyAlignment="1" applyProtection="1">
      <alignment horizontal="center" vertical="center"/>
      <protection hidden="1"/>
    </xf>
    <xf numFmtId="0" fontId="50" fillId="0" borderId="0" xfId="0" applyFont="1" applyFill="1" applyBorder="1" applyAlignment="1" applyProtection="1">
      <alignment horizontal="center" vertical="center"/>
      <protection hidden="1"/>
    </xf>
    <xf numFmtId="0" fontId="60" fillId="0" borderId="0" xfId="0" applyFont="1" applyFill="1" applyBorder="1" applyAlignment="1" applyProtection="1">
      <alignment horizontal="left" vertical="center"/>
      <protection hidden="1"/>
    </xf>
    <xf numFmtId="0" fontId="1" fillId="0" borderId="174" xfId="0" applyFont="1" applyFill="1" applyBorder="1" applyAlignment="1">
      <alignment vertical="center" shrinkToFit="1"/>
    </xf>
    <xf numFmtId="0" fontId="16" fillId="0" borderId="175" xfId="0" applyFont="1" applyFill="1" applyBorder="1" applyAlignment="1">
      <alignment vertical="center" shrinkToFit="1"/>
    </xf>
    <xf numFmtId="0" fontId="16" fillId="0" borderId="176" xfId="0" applyFont="1" applyFill="1" applyBorder="1" applyAlignment="1">
      <alignment vertical="center" shrinkToFit="1"/>
    </xf>
    <xf numFmtId="0" fontId="10" fillId="0" borderId="174" xfId="0" applyFont="1" applyFill="1" applyBorder="1" applyAlignment="1" applyProtection="1">
      <alignment horizontal="right" vertical="center" shrinkToFit="1"/>
      <protection hidden="1"/>
    </xf>
    <xf numFmtId="0" fontId="10" fillId="0" borderId="175" xfId="0" applyFont="1" applyFill="1" applyBorder="1" applyAlignment="1" applyProtection="1">
      <alignment horizontal="right" vertical="center" shrinkToFit="1"/>
      <protection hidden="1"/>
    </xf>
    <xf numFmtId="0" fontId="10" fillId="0" borderId="82" xfId="0" applyFont="1" applyFill="1" applyBorder="1" applyAlignment="1" applyProtection="1">
      <alignment horizontal="right" vertical="center" shrinkToFit="1"/>
      <protection locked="0"/>
    </xf>
    <xf numFmtId="0" fontId="10" fillId="0" borderId="35" xfId="0" applyFont="1" applyFill="1" applyBorder="1" applyAlignment="1" applyProtection="1">
      <alignment horizontal="right" vertical="center" shrinkToFit="1"/>
      <protection locked="0"/>
    </xf>
    <xf numFmtId="0" fontId="1" fillId="0" borderId="53" xfId="0" applyFont="1" applyFill="1" applyBorder="1" applyAlignment="1">
      <alignment vertical="center" shrinkToFit="1"/>
    </xf>
    <xf numFmtId="0" fontId="1" fillId="0" borderId="25" xfId="0" applyFont="1" applyFill="1" applyBorder="1" applyAlignment="1">
      <alignment vertical="center" shrinkToFit="1"/>
    </xf>
    <xf numFmtId="0" fontId="1" fillId="0" borderId="24" xfId="0" applyFont="1" applyFill="1" applyBorder="1" applyAlignment="1">
      <alignment vertical="center" shrinkToFit="1"/>
    </xf>
    <xf numFmtId="0" fontId="16" fillId="0" borderId="25" xfId="0" applyFont="1" applyFill="1" applyBorder="1" applyAlignment="1">
      <alignment vertical="center" shrinkToFit="1"/>
    </xf>
    <xf numFmtId="0" fontId="16" fillId="0" borderId="24" xfId="0" applyFont="1" applyFill="1" applyBorder="1" applyAlignment="1">
      <alignment vertical="center" shrinkToFit="1"/>
    </xf>
    <xf numFmtId="0" fontId="10" fillId="0" borderId="5" xfId="0" applyFont="1" applyFill="1" applyBorder="1" applyAlignment="1" applyProtection="1">
      <alignment horizontal="right" vertical="center" shrinkToFit="1"/>
      <protection locked="0"/>
    </xf>
    <xf numFmtId="0" fontId="10" fillId="0" borderId="2" xfId="0" applyFont="1" applyFill="1" applyBorder="1" applyAlignment="1" applyProtection="1">
      <alignment horizontal="right" vertical="center" shrinkToFit="1"/>
      <protection locked="0"/>
    </xf>
    <xf numFmtId="0" fontId="1" fillId="0" borderId="51" xfId="0" applyFont="1" applyFill="1" applyBorder="1" applyAlignment="1" applyProtection="1">
      <alignment horizontal="center" vertical="center" shrinkToFit="1"/>
      <protection hidden="1"/>
    </xf>
    <xf numFmtId="0" fontId="1" fillId="0" borderId="18" xfId="0" applyFont="1" applyFill="1" applyBorder="1" applyAlignment="1" applyProtection="1">
      <alignment horizontal="center" vertical="center" shrinkToFit="1"/>
      <protection hidden="1"/>
    </xf>
    <xf numFmtId="0" fontId="1" fillId="0" borderId="16" xfId="0" applyFont="1" applyFill="1" applyBorder="1" applyAlignment="1" applyProtection="1">
      <alignment horizontal="center" vertical="center" shrinkToFit="1"/>
      <protection hidden="1"/>
    </xf>
    <xf numFmtId="0" fontId="1" fillId="0" borderId="82" xfId="0" applyFont="1" applyFill="1" applyBorder="1" applyAlignment="1">
      <alignment vertical="center" shrinkToFit="1"/>
    </xf>
    <xf numFmtId="0" fontId="16" fillId="0" borderId="35" xfId="0" applyFont="1" applyFill="1" applyBorder="1" applyAlignment="1">
      <alignment vertical="center" shrinkToFit="1"/>
    </xf>
    <xf numFmtId="0" fontId="16" fillId="0" borderId="36" xfId="0" applyFont="1" applyFill="1" applyBorder="1" applyAlignment="1">
      <alignment vertical="center" shrinkToFit="1"/>
    </xf>
    <xf numFmtId="0" fontId="10" fillId="0" borderId="18" xfId="0" applyFont="1" applyFill="1" applyBorder="1" applyAlignment="1" applyProtection="1">
      <alignment horizontal="right" vertical="center" shrinkToFit="1"/>
      <protection locked="0"/>
    </xf>
    <xf numFmtId="0" fontId="10" fillId="0" borderId="17" xfId="0" applyFont="1" applyFill="1" applyBorder="1" applyAlignment="1" applyProtection="1">
      <alignment horizontal="right" vertical="center" shrinkToFit="1"/>
      <protection locked="0"/>
    </xf>
    <xf numFmtId="0" fontId="51" fillId="0" borderId="143" xfId="0" applyFont="1" applyFill="1" applyBorder="1" applyAlignment="1" applyProtection="1">
      <alignment horizontal="right" vertical="center"/>
      <protection hidden="1"/>
    </xf>
    <xf numFmtId="0" fontId="51" fillId="0" borderId="144" xfId="0" applyFont="1" applyFill="1" applyBorder="1" applyAlignment="1" applyProtection="1">
      <alignment horizontal="right" vertical="center"/>
      <protection hidden="1"/>
    </xf>
    <xf numFmtId="0" fontId="51" fillId="0" borderId="143" xfId="0" applyFont="1" applyFill="1" applyBorder="1" applyAlignment="1" applyProtection="1">
      <alignment horizontal="right" vertical="center" wrapText="1"/>
      <protection hidden="1"/>
    </xf>
    <xf numFmtId="0" fontId="51" fillId="0" borderId="144" xfId="0" applyFont="1" applyFill="1" applyBorder="1" applyAlignment="1" applyProtection="1">
      <alignment horizontal="right" vertical="center" wrapText="1"/>
      <protection hidden="1"/>
    </xf>
    <xf numFmtId="0" fontId="51" fillId="0" borderId="144" xfId="0" applyFont="1" applyFill="1" applyBorder="1" applyAlignment="1" applyProtection="1">
      <alignment vertical="center" shrinkToFit="1"/>
      <protection hidden="1"/>
    </xf>
    <xf numFmtId="0" fontId="51" fillId="0" borderId="145" xfId="0" applyFont="1" applyFill="1" applyBorder="1" applyAlignment="1" applyProtection="1">
      <alignment vertical="center" shrinkToFit="1"/>
      <protection hidden="1"/>
    </xf>
    <xf numFmtId="0" fontId="51" fillId="0" borderId="146" xfId="0" applyFont="1" applyFill="1" applyBorder="1" applyAlignment="1" applyProtection="1">
      <alignment vertical="center" shrinkToFit="1"/>
      <protection hidden="1"/>
    </xf>
    <xf numFmtId="0" fontId="50" fillId="0" borderId="145" xfId="0" applyFont="1" applyFill="1" applyBorder="1" applyAlignment="1" applyProtection="1">
      <alignment horizontal="right" vertical="center" shrinkToFit="1"/>
      <protection hidden="1"/>
    </xf>
    <xf numFmtId="0" fontId="51" fillId="0" borderId="154" xfId="0" applyFont="1" applyFill="1" applyBorder="1" applyAlignment="1" applyProtection="1">
      <alignment horizontal="left" vertical="center" wrapText="1"/>
      <protection hidden="1"/>
    </xf>
    <xf numFmtId="0" fontId="51" fillId="0" borderId="0" xfId="0" applyFont="1" applyFill="1" applyBorder="1" applyAlignment="1" applyProtection="1">
      <alignment horizontal="left" vertical="center"/>
      <protection hidden="1"/>
    </xf>
    <xf numFmtId="0" fontId="51" fillId="0" borderId="153" xfId="0" applyFont="1" applyFill="1" applyBorder="1" applyAlignment="1" applyProtection="1">
      <alignment horizontal="left" vertical="center"/>
      <protection hidden="1"/>
    </xf>
    <xf numFmtId="0" fontId="51" fillId="0" borderId="161" xfId="0" applyFont="1" applyFill="1" applyBorder="1" applyAlignment="1" applyProtection="1">
      <alignment horizontal="center" vertical="center"/>
      <protection hidden="1"/>
    </xf>
    <xf numFmtId="0" fontId="51" fillId="0" borderId="162" xfId="0" applyFont="1" applyFill="1" applyBorder="1" applyAlignment="1" applyProtection="1">
      <alignment horizontal="center" vertical="center"/>
      <protection hidden="1"/>
    </xf>
    <xf numFmtId="0" fontId="51" fillId="0" borderId="163" xfId="0" applyFont="1" applyFill="1" applyBorder="1" applyAlignment="1" applyProtection="1">
      <alignment horizontal="center" vertical="center"/>
      <protection hidden="1"/>
    </xf>
    <xf numFmtId="0" fontId="51" fillId="0" borderId="155" xfId="0" applyFont="1" applyFill="1" applyBorder="1" applyAlignment="1" applyProtection="1">
      <alignment horizontal="left" vertical="center"/>
      <protection hidden="1"/>
    </xf>
    <xf numFmtId="0" fontId="51" fillId="0" borderId="155" xfId="0" applyFont="1" applyFill="1" applyBorder="1" applyAlignment="1" applyProtection="1">
      <alignment horizontal="left" vertical="center" wrapText="1"/>
      <protection hidden="1"/>
    </xf>
    <xf numFmtId="0" fontId="62" fillId="0" borderId="0" xfId="0" applyFont="1" applyFill="1" applyBorder="1" applyProtection="1">
      <alignment vertical="center"/>
      <protection hidden="1"/>
    </xf>
    <xf numFmtId="0" fontId="51" fillId="0" borderId="149" xfId="0" applyFont="1" applyFill="1" applyBorder="1" applyAlignment="1" applyProtection="1">
      <alignment horizontal="left" vertical="center"/>
      <protection hidden="1"/>
    </xf>
    <xf numFmtId="0" fontId="51" fillId="0" borderId="148" xfId="0" applyFont="1" applyFill="1" applyBorder="1" applyAlignment="1" applyProtection="1">
      <alignment horizontal="left" vertical="center"/>
      <protection hidden="1"/>
    </xf>
    <xf numFmtId="0" fontId="51" fillId="0" borderId="150" xfId="0" applyFont="1" applyFill="1" applyBorder="1" applyAlignment="1" applyProtection="1">
      <alignment horizontal="left" vertical="center"/>
      <protection hidden="1"/>
    </xf>
    <xf numFmtId="0" fontId="51" fillId="0" borderId="144" xfId="0" applyFont="1" applyFill="1" applyBorder="1" applyAlignment="1" applyProtection="1">
      <alignment horizontal="left" vertical="center"/>
      <protection hidden="1"/>
    </xf>
    <xf numFmtId="0" fontId="51" fillId="0" borderId="145" xfId="0" applyFont="1" applyFill="1" applyBorder="1" applyAlignment="1" applyProtection="1">
      <alignment horizontal="left" vertical="center"/>
      <protection hidden="1"/>
    </xf>
    <xf numFmtId="0" fontId="51" fillId="0" borderId="146" xfId="0" applyFont="1" applyFill="1" applyBorder="1" applyAlignment="1" applyProtection="1">
      <alignment horizontal="left" vertical="center"/>
      <protection hidden="1"/>
    </xf>
    <xf numFmtId="0" fontId="51" fillId="0" borderId="155" xfId="0" applyFont="1" applyFill="1" applyBorder="1" applyAlignment="1" applyProtection="1">
      <alignment horizontal="center" vertical="center" wrapText="1"/>
      <protection hidden="1"/>
    </xf>
    <xf numFmtId="0" fontId="50" fillId="0" borderId="155" xfId="0" applyFont="1" applyFill="1" applyBorder="1" applyAlignment="1" applyProtection="1">
      <alignment horizontal="center" vertical="center"/>
      <protection hidden="1"/>
    </xf>
    <xf numFmtId="0" fontId="50" fillId="0" borderId="156" xfId="0" applyFont="1" applyFill="1" applyBorder="1" applyAlignment="1" applyProtection="1">
      <alignment horizontal="center" vertical="center"/>
      <protection hidden="1"/>
    </xf>
    <xf numFmtId="0" fontId="61" fillId="0" borderId="158" xfId="1" applyFont="1" applyFill="1" applyBorder="1" applyAlignment="1" applyProtection="1">
      <alignment horizontal="left" vertical="center"/>
      <protection hidden="1"/>
    </xf>
    <xf numFmtId="0" fontId="60" fillId="0" borderId="155" xfId="0" applyFont="1" applyFill="1" applyBorder="1" applyAlignment="1" applyProtection="1">
      <alignment horizontal="center" vertical="center" wrapText="1"/>
      <protection hidden="1"/>
    </xf>
    <xf numFmtId="0" fontId="60" fillId="0" borderId="156" xfId="0" applyFont="1" applyFill="1" applyBorder="1" applyAlignment="1" applyProtection="1">
      <alignment horizontal="center" vertical="center" wrapText="1"/>
      <protection hidden="1"/>
    </xf>
    <xf numFmtId="0" fontId="60" fillId="0" borderId="158" xfId="0" applyFont="1" applyFill="1" applyBorder="1" applyAlignment="1" applyProtection="1">
      <alignment horizontal="left" vertical="center" wrapText="1"/>
      <protection hidden="1"/>
    </xf>
    <xf numFmtId="0" fontId="60" fillId="0" borderId="155" xfId="0" applyFont="1" applyFill="1" applyBorder="1" applyAlignment="1" applyProtection="1">
      <alignment horizontal="left" vertical="center" wrapText="1"/>
      <protection hidden="1"/>
    </xf>
    <xf numFmtId="0" fontId="60" fillId="0" borderId="156" xfId="0" applyFont="1" applyFill="1" applyBorder="1" applyAlignment="1" applyProtection="1">
      <alignment horizontal="left" vertical="center" wrapText="1"/>
      <protection hidden="1"/>
    </xf>
    <xf numFmtId="0" fontId="60" fillId="0" borderId="155" xfId="0" applyFont="1" applyFill="1" applyBorder="1" applyAlignment="1" applyProtection="1">
      <alignment horizontal="center" vertical="center"/>
      <protection hidden="1"/>
    </xf>
    <xf numFmtId="49" fontId="51" fillId="0" borderId="155" xfId="0" applyNumberFormat="1" applyFont="1" applyFill="1" applyBorder="1" applyAlignment="1" applyProtection="1">
      <alignment horizontal="left" vertical="center"/>
      <protection hidden="1"/>
    </xf>
    <xf numFmtId="0" fontId="60" fillId="0" borderId="155" xfId="0" applyFont="1" applyFill="1" applyBorder="1" applyAlignment="1" applyProtection="1">
      <alignment horizontal="left" vertical="center"/>
      <protection hidden="1"/>
    </xf>
    <xf numFmtId="0" fontId="60" fillId="0" borderId="156" xfId="0" applyFont="1" applyFill="1" applyBorder="1" applyAlignment="1" applyProtection="1">
      <alignment horizontal="left" vertical="center"/>
      <protection hidden="1"/>
    </xf>
    <xf numFmtId="0" fontId="60" fillId="0" borderId="157" xfId="0" applyFont="1" applyFill="1" applyBorder="1" applyAlignment="1" applyProtection="1">
      <alignment horizontal="left" vertical="center"/>
      <protection hidden="1"/>
    </xf>
    <xf numFmtId="0" fontId="60" fillId="0" borderId="158" xfId="0" applyFont="1" applyFill="1" applyBorder="1" applyAlignment="1" applyProtection="1">
      <alignment horizontal="left" vertical="center"/>
      <protection hidden="1"/>
    </xf>
    <xf numFmtId="0" fontId="51" fillId="0" borderId="156" xfId="0" applyFont="1" applyFill="1" applyBorder="1" applyAlignment="1" applyProtection="1">
      <alignment horizontal="right" vertical="center"/>
      <protection hidden="1"/>
    </xf>
    <xf numFmtId="0" fontId="51" fillId="0" borderId="157" xfId="0" applyFont="1" applyFill="1" applyBorder="1" applyAlignment="1" applyProtection="1">
      <alignment horizontal="right" vertical="center"/>
      <protection hidden="1"/>
    </xf>
    <xf numFmtId="0" fontId="51" fillId="0" borderId="165" xfId="0" applyFont="1" applyFill="1" applyBorder="1" applyAlignment="1" applyProtection="1">
      <alignment horizontal="left" vertical="top" wrapText="1"/>
      <protection hidden="1"/>
    </xf>
    <xf numFmtId="0" fontId="51" fillId="0" borderId="155" xfId="0" applyFont="1" applyFill="1" applyBorder="1" applyAlignment="1" applyProtection="1">
      <alignment horizontal="left" vertical="top" wrapText="1"/>
      <protection hidden="1"/>
    </xf>
    <xf numFmtId="0" fontId="51" fillId="0" borderId="155" xfId="0" applyFont="1" applyFill="1" applyBorder="1" applyAlignment="1" applyProtection="1">
      <alignment horizontal="right" vertical="top" wrapText="1"/>
      <protection hidden="1"/>
    </xf>
    <xf numFmtId="0" fontId="51" fillId="0" borderId="155" xfId="0" applyFont="1" applyFill="1" applyBorder="1" applyAlignment="1" applyProtection="1">
      <alignment horizontal="right" vertical="center" wrapText="1"/>
      <protection hidden="1"/>
    </xf>
    <xf numFmtId="0" fontId="59" fillId="0" borderId="155" xfId="0" applyFont="1" applyFill="1" applyBorder="1" applyAlignment="1" applyProtection="1">
      <alignment horizontal="right" vertical="center" wrapText="1"/>
      <protection hidden="1"/>
    </xf>
    <xf numFmtId="0" fontId="51" fillId="0" borderId="167" xfId="0" applyFont="1" applyFill="1" applyBorder="1" applyAlignment="1" applyProtection="1">
      <alignment horizontal="center" vertical="center" wrapText="1"/>
      <protection hidden="1"/>
    </xf>
    <xf numFmtId="0" fontId="51" fillId="0" borderId="170" xfId="0" applyFont="1" applyFill="1" applyBorder="1" applyAlignment="1" applyProtection="1">
      <alignment horizontal="center" vertical="center" wrapText="1"/>
      <protection hidden="1"/>
    </xf>
    <xf numFmtId="0" fontId="59" fillId="0" borderId="185" xfId="0" applyFont="1" applyFill="1" applyBorder="1" applyAlignment="1" applyProtection="1">
      <alignment horizontal="left" vertical="center" wrapText="1"/>
      <protection hidden="1"/>
    </xf>
    <xf numFmtId="0" fontId="59" fillId="0" borderId="186" xfId="0" applyFont="1" applyFill="1" applyBorder="1" applyAlignment="1" applyProtection="1">
      <alignment horizontal="left" vertical="center" wrapText="1"/>
      <protection hidden="1"/>
    </xf>
    <xf numFmtId="0" fontId="59" fillId="0" borderId="0" xfId="0" applyFont="1" applyFill="1" applyBorder="1" applyAlignment="1" applyProtection="1">
      <alignment horizontal="left" vertical="center" wrapText="1"/>
      <protection hidden="1"/>
    </xf>
    <xf numFmtId="0" fontId="59" fillId="0" borderId="147" xfId="0" applyFont="1" applyFill="1" applyBorder="1" applyAlignment="1" applyProtection="1">
      <alignment horizontal="left" vertical="center" wrapText="1"/>
      <protection hidden="1"/>
    </xf>
    <xf numFmtId="0" fontId="59" fillId="0" borderId="149" xfId="0" applyFont="1" applyFill="1" applyBorder="1" applyAlignment="1" applyProtection="1">
      <alignment horizontal="center" vertical="center" wrapText="1"/>
      <protection hidden="1"/>
    </xf>
    <xf numFmtId="0" fontId="59" fillId="0" borderId="148" xfId="0" applyFont="1" applyFill="1" applyBorder="1" applyAlignment="1" applyProtection="1">
      <alignment horizontal="center" vertical="center" wrapText="1"/>
      <protection hidden="1"/>
    </xf>
    <xf numFmtId="0" fontId="59" fillId="0" borderId="150" xfId="0" applyFont="1" applyFill="1" applyBorder="1" applyAlignment="1" applyProtection="1">
      <alignment horizontal="center" vertical="center" wrapText="1"/>
      <protection hidden="1"/>
    </xf>
    <xf numFmtId="0" fontId="51" fillId="0" borderId="156" xfId="0" applyFont="1" applyFill="1" applyBorder="1" applyAlignment="1" applyProtection="1">
      <alignment horizontal="left" vertical="center"/>
      <protection hidden="1"/>
    </xf>
    <xf numFmtId="0" fontId="51" fillId="0" borderId="167" xfId="0" applyFont="1" applyFill="1" applyBorder="1" applyAlignment="1" applyProtection="1">
      <alignment horizontal="left" vertical="center" wrapText="1"/>
      <protection hidden="1"/>
    </xf>
    <xf numFmtId="0" fontId="51" fillId="0" borderId="166" xfId="0" applyFont="1" applyFill="1" applyBorder="1" applyAlignment="1" applyProtection="1">
      <alignment horizontal="left" vertical="center" wrapText="1"/>
      <protection hidden="1"/>
    </xf>
    <xf numFmtId="0" fontId="51" fillId="0" borderId="155" xfId="0" applyFont="1" applyFill="1" applyBorder="1" applyAlignment="1" applyProtection="1">
      <alignment vertical="center" wrapText="1" shrinkToFit="1"/>
      <protection hidden="1"/>
    </xf>
    <xf numFmtId="0" fontId="51" fillId="0" borderId="155" xfId="0" applyFont="1" applyFill="1" applyBorder="1" applyAlignment="1" applyProtection="1">
      <alignment vertical="center" shrinkToFit="1"/>
      <protection hidden="1"/>
    </xf>
    <xf numFmtId="0" fontId="51" fillId="0" borderId="158" xfId="0" applyFont="1" applyFill="1" applyBorder="1" applyAlignment="1" applyProtection="1">
      <alignment vertical="center" shrinkToFit="1"/>
      <protection hidden="1"/>
    </xf>
    <xf numFmtId="0" fontId="50" fillId="0" borderId="168" xfId="0" applyFont="1" applyFill="1" applyBorder="1" applyAlignment="1" applyProtection="1">
      <alignment horizontal="right" vertical="center" shrinkToFit="1"/>
      <protection hidden="1"/>
    </xf>
    <xf numFmtId="0" fontId="50" fillId="0" borderId="173" xfId="0" applyFont="1" applyFill="1" applyBorder="1" applyAlignment="1" applyProtection="1">
      <alignment horizontal="right" vertical="center" shrinkToFit="1"/>
      <protection hidden="1"/>
    </xf>
    <xf numFmtId="0" fontId="58" fillId="0" borderId="168" xfId="0" applyFont="1" applyFill="1" applyBorder="1" applyAlignment="1" applyProtection="1">
      <alignment horizontal="right" vertical="center" wrapText="1"/>
      <protection hidden="1"/>
    </xf>
    <xf numFmtId="0" fontId="58" fillId="0" borderId="173" xfId="0" applyFont="1" applyFill="1" applyBorder="1" applyAlignment="1" applyProtection="1">
      <alignment horizontal="right" vertical="center" wrapText="1"/>
      <protection hidden="1"/>
    </xf>
    <xf numFmtId="0" fontId="58" fillId="0" borderId="169" xfId="0" applyFont="1" applyFill="1" applyBorder="1" applyAlignment="1" applyProtection="1">
      <alignment horizontal="right" vertical="center" wrapText="1"/>
      <protection hidden="1"/>
    </xf>
    <xf numFmtId="0" fontId="58" fillId="0" borderId="0" xfId="0" applyFont="1" applyFill="1" applyBorder="1" applyAlignment="1" applyProtection="1">
      <alignment horizontal="right" vertical="center" wrapText="1"/>
      <protection hidden="1"/>
    </xf>
    <xf numFmtId="0" fontId="51" fillId="0" borderId="145" xfId="0" applyFont="1" applyFill="1" applyBorder="1" applyAlignment="1" applyProtection="1">
      <alignment horizontal="center" vertical="center" wrapText="1"/>
      <protection hidden="1"/>
    </xf>
    <xf numFmtId="0" fontId="51" fillId="0" borderId="156" xfId="0" applyFont="1" applyFill="1" applyBorder="1" applyAlignment="1" applyProtection="1">
      <alignment horizontal="right" vertical="center" wrapText="1"/>
      <protection hidden="1"/>
    </xf>
    <xf numFmtId="0" fontId="51" fillId="0" borderId="157" xfId="0" applyFont="1" applyFill="1" applyBorder="1" applyAlignment="1" applyProtection="1">
      <alignment horizontal="right" vertical="center" wrapText="1"/>
      <protection hidden="1"/>
    </xf>
    <xf numFmtId="0" fontId="1" fillId="0" borderId="2" xfId="0" applyFont="1" applyFill="1" applyBorder="1" applyAlignment="1" applyProtection="1">
      <alignment horizontal="center" vertical="center" wrapText="1"/>
      <protection locked="0"/>
    </xf>
    <xf numFmtId="0" fontId="51" fillId="0" borderId="156" xfId="0" applyFont="1" applyFill="1" applyBorder="1" applyAlignment="1" applyProtection="1">
      <alignment horizontal="left" vertical="center" wrapText="1"/>
      <protection hidden="1"/>
    </xf>
    <xf numFmtId="0" fontId="51" fillId="0" borderId="157" xfId="0" applyFont="1" applyFill="1" applyBorder="1" applyAlignment="1" applyProtection="1">
      <alignment horizontal="left" vertical="center" wrapText="1"/>
      <protection hidden="1"/>
    </xf>
    <xf numFmtId="0" fontId="51" fillId="0" borderId="158" xfId="0" applyFont="1" applyFill="1" applyBorder="1" applyAlignment="1" applyProtection="1">
      <alignment horizontal="left" vertical="center" wrapText="1"/>
      <protection hidden="1"/>
    </xf>
    <xf numFmtId="0" fontId="51" fillId="0" borderId="157" xfId="0" applyFont="1" applyFill="1" applyBorder="1" applyAlignment="1" applyProtection="1">
      <alignment horizontal="left" vertical="center"/>
      <protection hidden="1"/>
    </xf>
    <xf numFmtId="0" fontId="51" fillId="0" borderId="158" xfId="0" applyFont="1" applyFill="1" applyBorder="1" applyAlignment="1" applyProtection="1">
      <alignment horizontal="left" vertical="center"/>
      <protection hidden="1"/>
    </xf>
    <xf numFmtId="0" fontId="51" fillId="0" borderId="159" xfId="0" applyFont="1" applyFill="1" applyBorder="1" applyAlignment="1" applyProtection="1">
      <alignment horizontal="left" vertical="center"/>
      <protection hidden="1"/>
    </xf>
    <xf numFmtId="0" fontId="51" fillId="0" borderId="160" xfId="0" applyFont="1" applyFill="1" applyBorder="1" applyAlignment="1" applyProtection="1">
      <alignment horizontal="left" vertical="center"/>
      <protection hidden="1"/>
    </xf>
    <xf numFmtId="0" fontId="56" fillId="0" borderId="0" xfId="0" applyFont="1" applyFill="1" applyBorder="1" applyAlignment="1" applyProtection="1">
      <alignment horizontal="left" vertical="center"/>
      <protection hidden="1"/>
    </xf>
    <xf numFmtId="0" fontId="51" fillId="0" borderId="0" xfId="0" applyFont="1" applyFill="1" applyBorder="1" applyAlignment="1" applyProtection="1">
      <alignment horizontal="distributed" vertical="center" wrapText="1"/>
      <protection hidden="1"/>
    </xf>
    <xf numFmtId="0" fontId="51" fillId="0" borderId="0" xfId="0" applyFont="1" applyFill="1" applyBorder="1" applyAlignment="1" applyProtection="1">
      <alignment horizontal="right" vertical="center"/>
      <protection hidden="1"/>
    </xf>
    <xf numFmtId="0" fontId="52" fillId="0" borderId="0" xfId="0" applyFont="1" applyFill="1" applyBorder="1" applyAlignment="1" applyProtection="1">
      <alignment horizontal="center" vertical="center" shrinkToFit="1"/>
      <protection hidden="1"/>
    </xf>
    <xf numFmtId="0" fontId="51" fillId="0" borderId="145" xfId="0" applyFont="1" applyFill="1" applyBorder="1" applyAlignment="1" applyProtection="1">
      <alignment horizontal="left" vertical="center" wrapText="1"/>
      <protection hidden="1"/>
    </xf>
    <xf numFmtId="0" fontId="51" fillId="0" borderId="146" xfId="0" applyFont="1" applyFill="1" applyBorder="1" applyAlignment="1" applyProtection="1">
      <alignment horizontal="left" vertical="center" wrapText="1"/>
      <protection hidden="1"/>
    </xf>
    <xf numFmtId="0" fontId="50" fillId="0" borderId="156" xfId="0" applyFont="1" applyFill="1" applyBorder="1" applyAlignment="1" applyProtection="1">
      <alignment horizontal="center" vertical="center" shrinkToFit="1"/>
      <protection hidden="1"/>
    </xf>
    <xf numFmtId="0" fontId="50" fillId="0" borderId="157" xfId="0" applyFont="1" applyFill="1" applyBorder="1" applyAlignment="1" applyProtection="1">
      <alignment horizontal="center" vertical="center" shrinkToFit="1"/>
      <protection hidden="1"/>
    </xf>
    <xf numFmtId="0" fontId="51" fillId="0" borderId="164" xfId="0" applyFont="1" applyFill="1" applyBorder="1" applyAlignment="1" applyProtection="1">
      <alignment horizontal="center" vertical="center" shrinkToFit="1"/>
      <protection hidden="1"/>
    </xf>
    <xf numFmtId="38" fontId="50" fillId="0" borderId="156" xfId="2" applyFont="1" applyFill="1" applyBorder="1" applyAlignment="1" applyProtection="1">
      <alignment horizontal="right" vertical="center" shrinkToFit="1"/>
      <protection hidden="1"/>
    </xf>
    <xf numFmtId="38" fontId="50" fillId="0" borderId="157" xfId="2" applyFont="1" applyFill="1" applyBorder="1" applyAlignment="1" applyProtection="1">
      <alignment horizontal="right" vertical="center" shrinkToFit="1"/>
      <protection hidden="1"/>
    </xf>
    <xf numFmtId="0" fontId="51" fillId="0" borderId="157" xfId="0" applyFont="1" applyFill="1" applyBorder="1" applyAlignment="1" applyProtection="1">
      <alignment horizontal="center" vertical="center" wrapText="1"/>
      <protection hidden="1"/>
    </xf>
    <xf numFmtId="0" fontId="51" fillId="0" borderId="158" xfId="0" applyFont="1" applyFill="1" applyBorder="1" applyAlignment="1" applyProtection="1">
      <alignment horizontal="center" vertical="center" wrapText="1"/>
      <protection hidden="1"/>
    </xf>
    <xf numFmtId="0" fontId="57" fillId="0" borderId="0" xfId="0" applyFont="1" applyFill="1" applyBorder="1" applyProtection="1">
      <alignment vertical="center"/>
      <protection hidden="1"/>
    </xf>
    <xf numFmtId="0" fontId="57" fillId="0" borderId="0" xfId="0" applyFont="1" applyFill="1" applyBorder="1" applyAlignment="1" applyProtection="1">
      <alignment horizontal="left" vertical="center"/>
      <protection hidden="1"/>
    </xf>
    <xf numFmtId="0" fontId="50" fillId="0" borderId="155" xfId="0" applyFont="1" applyFill="1" applyBorder="1" applyAlignment="1" applyProtection="1">
      <alignment horizontal="right" vertical="center" shrinkToFit="1"/>
      <protection hidden="1"/>
    </xf>
    <xf numFmtId="0" fontId="1" fillId="0" borderId="37" xfId="0" applyFont="1" applyBorder="1" applyAlignment="1">
      <alignment horizontal="center" vertical="center" wrapText="1"/>
    </xf>
    <xf numFmtId="0" fontId="35" fillId="0" borderId="0" xfId="0" applyFont="1" applyFill="1" applyAlignment="1">
      <alignment horizontal="distributed"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8"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16" xfId="0"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2" xfId="0" applyFont="1" applyBorder="1" applyAlignment="1">
      <alignment horizontal="left" vertical="center"/>
    </xf>
    <xf numFmtId="0" fontId="1" fillId="0" borderId="18"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38" fontId="8" fillId="0" borderId="18" xfId="2" applyFont="1" applyBorder="1" applyAlignment="1" applyProtection="1">
      <alignment horizontal="right" vertical="center" shrinkToFit="1"/>
      <protection locked="0"/>
    </xf>
    <xf numFmtId="38" fontId="8" fillId="0" borderId="17" xfId="2" applyFont="1" applyBorder="1" applyAlignment="1" applyProtection="1">
      <alignment horizontal="right" vertical="center" shrinkToFit="1"/>
      <protection locked="0"/>
    </xf>
    <xf numFmtId="0" fontId="8" fillId="0" borderId="18" xfId="0" applyFont="1" applyBorder="1" applyAlignment="1" applyProtection="1">
      <alignment horizontal="right" vertical="center" shrinkToFit="1"/>
      <protection locked="0"/>
    </xf>
    <xf numFmtId="0" fontId="8" fillId="0" borderId="17" xfId="0" applyFont="1" applyBorder="1" applyAlignment="1" applyProtection="1">
      <alignment horizontal="right" vertical="center" shrinkToFit="1"/>
      <protection locked="0"/>
    </xf>
    <xf numFmtId="0" fontId="8" fillId="0" borderId="14" xfId="0" applyFont="1" applyFill="1" applyBorder="1" applyAlignment="1" applyProtection="1">
      <alignment horizontal="right" vertical="center" shrinkToFit="1"/>
      <protection locked="0"/>
    </xf>
    <xf numFmtId="0" fontId="8" fillId="0" borderId="11" xfId="0" applyFont="1" applyFill="1" applyBorder="1" applyAlignment="1" applyProtection="1">
      <alignment horizontal="right" vertical="center" shrinkToFit="1"/>
      <protection locked="0"/>
    </xf>
    <xf numFmtId="0" fontId="1" fillId="0" borderId="24"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1" fillId="0" borderId="18" xfId="0" applyFont="1" applyBorder="1" applyAlignment="1" applyProtection="1">
      <alignment horizontal="right" vertical="center"/>
      <protection locked="0"/>
    </xf>
    <xf numFmtId="0" fontId="1" fillId="0" borderId="17" xfId="0" applyFont="1" applyBorder="1" applyAlignment="1" applyProtection="1">
      <alignment horizontal="right" vertical="center"/>
      <protection locked="0"/>
    </xf>
    <xf numFmtId="0" fontId="45" fillId="0" borderId="0" xfId="0" applyFont="1" applyFill="1" applyAlignment="1">
      <alignment horizontal="left" vertical="center"/>
    </xf>
    <xf numFmtId="0" fontId="1" fillId="0" borderId="8" xfId="0" applyFont="1" applyFill="1" applyBorder="1" applyAlignment="1">
      <alignment horizontal="left" vertical="center" wrapText="1"/>
    </xf>
    <xf numFmtId="0" fontId="1" fillId="0" borderId="0" xfId="0" applyFont="1" applyAlignment="1" applyProtection="1">
      <alignment horizontal="right" vertical="center"/>
      <protection locked="0"/>
    </xf>
    <xf numFmtId="0" fontId="46" fillId="0" borderId="0" xfId="0" applyFont="1" applyAlignment="1">
      <alignment horizontal="center" vertical="center" shrinkToFi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18"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27" xfId="0" applyFont="1" applyFill="1" applyBorder="1" applyAlignment="1">
      <alignment horizontal="left" vertical="center" wrapText="1"/>
    </xf>
    <xf numFmtId="0" fontId="1" fillId="0" borderId="24" xfId="0" applyFont="1" applyFill="1" applyBorder="1" applyAlignment="1">
      <alignment horizontal="left" vertical="center"/>
    </xf>
    <xf numFmtId="0" fontId="1" fillId="0" borderId="26" xfId="0" applyFont="1" applyFill="1" applyBorder="1" applyAlignment="1">
      <alignment horizontal="left" vertical="center"/>
    </xf>
    <xf numFmtId="0" fontId="1" fillId="0" borderId="34" xfId="0" applyFont="1" applyFill="1" applyBorder="1" applyAlignment="1">
      <alignment horizontal="left" vertical="center"/>
    </xf>
    <xf numFmtId="0" fontId="1" fillId="0" borderId="22" xfId="0" applyFont="1" applyFill="1" applyBorder="1" applyAlignment="1">
      <alignment horizontal="left" vertical="center"/>
    </xf>
    <xf numFmtId="0" fontId="1" fillId="0" borderId="20" xfId="0" applyFont="1" applyFill="1" applyBorder="1" applyAlignment="1">
      <alignment horizontal="left" vertical="center"/>
    </xf>
    <xf numFmtId="0" fontId="1" fillId="0" borderId="23" xfId="0" applyFont="1" applyFill="1" applyBorder="1" applyAlignment="1" applyProtection="1">
      <alignment horizontal="right" vertical="center" wrapText="1"/>
      <protection locked="0"/>
    </xf>
    <xf numFmtId="0" fontId="4" fillId="0" borderId="0" xfId="0" applyFont="1" applyFill="1" applyBorder="1" applyAlignment="1">
      <alignment horizontal="left" vertical="center"/>
    </xf>
    <xf numFmtId="0" fontId="8" fillId="0" borderId="18"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1" fillId="0" borderId="27" xfId="0" applyFont="1" applyBorder="1" applyAlignment="1">
      <alignment horizontal="left" vertical="center" wrapText="1"/>
    </xf>
    <xf numFmtId="0" fontId="1" fillId="0" borderId="24" xfId="0" applyFont="1" applyBorder="1" applyAlignment="1">
      <alignment horizontal="left" vertical="center" wrapText="1"/>
    </xf>
    <xf numFmtId="0" fontId="1" fillId="0" borderId="26" xfId="0" applyFont="1" applyBorder="1" applyAlignment="1">
      <alignment horizontal="left" vertical="center" wrapText="1"/>
    </xf>
    <xf numFmtId="0" fontId="1" fillId="0" borderId="22" xfId="0" applyFont="1" applyBorder="1" applyAlignment="1">
      <alignment horizontal="left" vertical="center" wrapText="1"/>
    </xf>
    <xf numFmtId="0" fontId="1" fillId="0" borderId="11"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6"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20" xfId="0" applyFont="1" applyFill="1" applyBorder="1" applyAlignment="1">
      <alignment horizontal="left" vertical="center" wrapText="1"/>
    </xf>
    <xf numFmtId="0" fontId="1" fillId="0" borderId="101" xfId="0" applyFont="1" applyBorder="1" applyAlignment="1">
      <alignment horizontal="center" vertical="center" shrinkToFit="1"/>
    </xf>
    <xf numFmtId="0" fontId="1" fillId="0" borderId="102" xfId="0" applyFont="1" applyBorder="1" applyAlignment="1">
      <alignment horizontal="center" vertical="center" shrinkToFit="1"/>
    </xf>
    <xf numFmtId="0" fontId="1" fillId="0" borderId="103" xfId="0" applyFont="1" applyBorder="1" applyAlignment="1">
      <alignment horizontal="center" vertical="center" shrinkToFit="1"/>
    </xf>
    <xf numFmtId="0" fontId="1" fillId="0" borderId="104" xfId="0" applyFont="1" applyBorder="1" applyAlignment="1">
      <alignment horizontal="center" vertical="center" shrinkToFit="1"/>
    </xf>
    <xf numFmtId="0" fontId="1" fillId="0" borderId="105" xfId="0" applyFont="1" applyBorder="1" applyAlignment="1">
      <alignment horizontal="center" vertical="center" shrinkToFit="1"/>
    </xf>
    <xf numFmtId="0" fontId="1" fillId="0" borderId="106" xfId="0" applyFont="1" applyBorder="1" applyAlignment="1">
      <alignment horizontal="center" vertical="center" shrinkToFit="1"/>
    </xf>
    <xf numFmtId="0" fontId="1" fillId="0" borderId="51" xfId="0" applyFont="1" applyFill="1" applyBorder="1" applyAlignment="1">
      <alignment vertical="center" wrapText="1" shrinkToFit="1"/>
    </xf>
    <xf numFmtId="0" fontId="1" fillId="0" borderId="51" xfId="0" applyFont="1" applyFill="1" applyBorder="1" applyAlignment="1">
      <alignment vertical="center" shrinkToFit="1"/>
    </xf>
    <xf numFmtId="0" fontId="24" fillId="0" borderId="53" xfId="0" applyFont="1" applyFill="1" applyBorder="1" applyAlignment="1" applyProtection="1">
      <alignment horizontal="right" vertical="center" wrapText="1"/>
      <protection locked="0"/>
    </xf>
    <xf numFmtId="0" fontId="24" fillId="0" borderId="25" xfId="0" applyFont="1" applyFill="1" applyBorder="1" applyAlignment="1" applyProtection="1">
      <alignment horizontal="right" vertical="center" wrapText="1"/>
      <protection locked="0"/>
    </xf>
    <xf numFmtId="0" fontId="24" fillId="0" borderId="54"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right" vertical="center" wrapText="1"/>
      <protection locked="0"/>
    </xf>
    <xf numFmtId="0" fontId="24" fillId="0" borderId="55" xfId="0" applyFont="1" applyFill="1" applyBorder="1" applyAlignment="1" applyProtection="1">
      <alignment horizontal="right" vertical="center" wrapText="1"/>
      <protection locked="0"/>
    </xf>
    <xf numFmtId="0" fontId="24" fillId="0" borderId="21" xfId="0" applyFont="1" applyFill="1" applyBorder="1" applyAlignment="1" applyProtection="1">
      <alignment horizontal="right" vertical="center" wrapText="1"/>
      <protection locked="0"/>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4" fillId="0" borderId="69" xfId="0" applyFont="1" applyBorder="1" applyAlignment="1">
      <alignment horizontal="center" vertical="center" wrapText="1"/>
    </xf>
    <xf numFmtId="0" fontId="4" fillId="0" borderId="23" xfId="0" applyFont="1" applyBorder="1" applyAlignment="1">
      <alignment horizontal="center" vertical="center" wrapText="1"/>
    </xf>
    <xf numFmtId="0" fontId="1" fillId="0" borderId="18"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1" fillId="0" borderId="16" xfId="0" applyFont="1" applyFill="1" applyBorder="1" applyAlignment="1" applyProtection="1">
      <alignment horizontal="left" vertical="top" wrapText="1"/>
      <protection locked="0"/>
    </xf>
    <xf numFmtId="0" fontId="1" fillId="0" borderId="27" xfId="0" applyFont="1" applyFill="1" applyBorder="1" applyAlignment="1">
      <alignment horizontal="left" vertical="center"/>
    </xf>
    <xf numFmtId="0" fontId="1" fillId="0" borderId="14"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69" xfId="0" applyFont="1" applyFill="1" applyBorder="1" applyAlignment="1" applyProtection="1">
      <alignment horizontal="left" vertical="top" wrapText="1"/>
      <protection locked="0"/>
    </xf>
    <xf numFmtId="0" fontId="1" fillId="0" borderId="23" xfId="0" applyFont="1" applyFill="1" applyBorder="1" applyAlignment="1" applyProtection="1">
      <alignment horizontal="left" vertical="top" wrapText="1"/>
      <protection locked="0"/>
    </xf>
    <xf numFmtId="0" fontId="1" fillId="0" borderId="19" xfId="0" applyFont="1" applyFill="1" applyBorder="1" applyAlignment="1" applyProtection="1">
      <alignment horizontal="left" vertical="top" wrapText="1"/>
      <protection locked="0"/>
    </xf>
    <xf numFmtId="0" fontId="1" fillId="0" borderId="7" xfId="0" applyFont="1" applyBorder="1" applyAlignment="1">
      <alignment horizontal="left" vertical="center" wrapText="1"/>
    </xf>
    <xf numFmtId="0" fontId="1" fillId="0" borderId="52" xfId="0" applyFont="1" applyFill="1" applyBorder="1" applyAlignment="1">
      <alignment horizontal="right" vertical="top" wrapText="1"/>
    </xf>
    <xf numFmtId="0" fontId="1" fillId="0" borderId="8" xfId="0" applyFont="1" applyFill="1" applyBorder="1" applyAlignment="1">
      <alignment horizontal="right" vertical="top" wrapText="1"/>
    </xf>
    <xf numFmtId="0" fontId="1" fillId="0" borderId="69" xfId="0" applyFont="1" applyFill="1" applyBorder="1" applyAlignment="1">
      <alignment horizontal="right" vertical="center" wrapText="1"/>
    </xf>
    <xf numFmtId="0" fontId="1" fillId="0" borderId="23" xfId="0" applyFont="1" applyFill="1" applyBorder="1" applyAlignment="1">
      <alignment horizontal="right" vertical="center" wrapText="1"/>
    </xf>
    <xf numFmtId="0" fontId="14" fillId="0" borderId="23" xfId="0" applyFont="1" applyFill="1" applyBorder="1" applyAlignment="1" applyProtection="1">
      <alignment horizontal="left" vertical="center" wrapText="1"/>
      <protection locked="0"/>
    </xf>
    <xf numFmtId="0" fontId="14" fillId="0" borderId="19" xfId="0" applyFont="1" applyFill="1" applyBorder="1" applyAlignment="1" applyProtection="1">
      <alignment horizontal="left" vertical="center" wrapText="1"/>
      <protection locked="0"/>
    </xf>
    <xf numFmtId="0" fontId="4" fillId="0" borderId="6"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23" xfId="0" applyFont="1" applyFill="1" applyBorder="1" applyAlignment="1" applyProtection="1">
      <alignment horizontal="left" vertical="center" wrapText="1"/>
      <protection locked="0"/>
    </xf>
    <xf numFmtId="0" fontId="8" fillId="0" borderId="82" xfId="0" applyFont="1" applyFill="1" applyBorder="1" applyAlignment="1" applyProtection="1">
      <alignment horizontal="right" vertical="center" shrinkToFit="1"/>
      <protection locked="0"/>
    </xf>
    <xf numFmtId="0" fontId="8" fillId="0" borderId="35" xfId="0" applyFont="1" applyFill="1" applyBorder="1" applyAlignment="1" applyProtection="1">
      <alignment horizontal="right" vertical="center" shrinkToFit="1"/>
      <protection locked="0"/>
    </xf>
    <xf numFmtId="0" fontId="8" fillId="0" borderId="18"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51" fillId="0" borderId="154" xfId="0" applyFont="1" applyFill="1" applyBorder="1" applyAlignment="1" applyProtection="1">
      <alignment horizontal="left" vertical="center"/>
      <protection hidden="1"/>
    </xf>
    <xf numFmtId="0" fontId="51" fillId="0" borderId="147" xfId="0" applyFont="1" applyFill="1" applyBorder="1" applyAlignment="1" applyProtection="1">
      <alignment horizontal="left" vertical="center"/>
      <protection hidden="1"/>
    </xf>
    <xf numFmtId="0" fontId="50" fillId="0" borderId="144" xfId="0" applyFont="1" applyFill="1" applyBorder="1" applyAlignment="1" applyProtection="1">
      <alignment horizontal="center" vertical="center"/>
      <protection hidden="1"/>
    </xf>
    <xf numFmtId="0" fontId="50" fillId="0" borderId="145" xfId="0" applyFont="1" applyFill="1" applyBorder="1" applyAlignment="1" applyProtection="1">
      <alignment horizontal="center" vertical="center"/>
      <protection hidden="1"/>
    </xf>
    <xf numFmtId="0" fontId="45" fillId="0" borderId="0" xfId="0" applyFont="1" applyFill="1">
      <alignment vertical="center"/>
    </xf>
    <xf numFmtId="0" fontId="1" fillId="0" borderId="6" xfId="0" applyFont="1" applyFill="1" applyBorder="1" applyAlignment="1">
      <alignment horizontal="left" vertical="center"/>
    </xf>
    <xf numFmtId="0" fontId="1" fillId="0" borderId="8" xfId="0" applyFont="1" applyFill="1" applyBorder="1" applyAlignment="1">
      <alignment horizontal="left" vertical="center"/>
    </xf>
    <xf numFmtId="0" fontId="1" fillId="0" borderId="18" xfId="0" applyFont="1" applyFill="1" applyBorder="1" applyAlignment="1" applyProtection="1">
      <alignment horizontal="left" vertical="center"/>
      <protection locked="0"/>
    </xf>
    <xf numFmtId="0" fontId="1" fillId="0" borderId="17" xfId="0" applyFont="1" applyFill="1" applyBorder="1" applyAlignment="1" applyProtection="1">
      <alignment horizontal="left" vertical="center"/>
      <protection locked="0"/>
    </xf>
    <xf numFmtId="0" fontId="1" fillId="0" borderId="16" xfId="0" applyFont="1" applyFill="1" applyBorder="1" applyAlignment="1" applyProtection="1">
      <alignment horizontal="left" vertical="center"/>
      <protection locked="0"/>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8"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49" fontId="1" fillId="0" borderId="12"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180" fontId="1" fillId="0" borderId="27" xfId="0" applyNumberFormat="1" applyFont="1" applyBorder="1" applyAlignment="1" applyProtection="1">
      <alignment horizontal="left" vertical="center"/>
      <protection locked="0"/>
    </xf>
    <xf numFmtId="180" fontId="1" fillId="0" borderId="25" xfId="0" applyNumberFormat="1" applyFont="1" applyBorder="1" applyAlignment="1" applyProtection="1">
      <alignment horizontal="left" vertical="center"/>
      <protection locked="0"/>
    </xf>
    <xf numFmtId="180" fontId="1" fillId="0" borderId="24" xfId="0" applyNumberFormat="1"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1" fillId="0" borderId="34" xfId="0" applyFont="1" applyBorder="1" applyAlignment="1">
      <alignment horizontal="left" vertical="center" wrapText="1"/>
    </xf>
    <xf numFmtId="0" fontId="1" fillId="0" borderId="20" xfId="0" applyFont="1" applyBorder="1" applyAlignment="1">
      <alignment horizontal="left" vertical="center" wrapText="1"/>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52"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7" fillId="0" borderId="21" xfId="1" applyFill="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51" fillId="0" borderId="146" xfId="0" applyFont="1" applyFill="1" applyBorder="1" applyAlignment="1" applyProtection="1">
      <alignment horizontal="center" vertical="center" wrapText="1"/>
      <protection hidden="1"/>
    </xf>
    <xf numFmtId="0" fontId="51" fillId="0" borderId="144" xfId="0" applyNumberFormat="1" applyFont="1" applyFill="1" applyBorder="1" applyAlignment="1" applyProtection="1">
      <alignment horizontal="center" vertical="center" wrapText="1"/>
      <protection hidden="1"/>
    </xf>
    <xf numFmtId="49" fontId="51" fillId="0" borderId="145" xfId="0" applyNumberFormat="1" applyFont="1" applyFill="1" applyBorder="1" applyAlignment="1" applyProtection="1">
      <alignment horizontal="center" vertical="center" wrapText="1"/>
      <protection hidden="1"/>
    </xf>
    <xf numFmtId="0" fontId="51" fillId="0" borderId="143" xfId="0" applyFont="1" applyFill="1" applyBorder="1" applyAlignment="1" applyProtection="1">
      <alignment horizontal="left" vertical="center"/>
      <protection hidden="1"/>
    </xf>
    <xf numFmtId="0" fontId="1" fillId="0" borderId="25" xfId="0" applyFont="1" applyFill="1" applyBorder="1" applyAlignment="1">
      <alignment horizontal="left" vertical="center"/>
    </xf>
    <xf numFmtId="0" fontId="51" fillId="0" borderId="0" xfId="0" applyFont="1" applyFill="1" applyBorder="1" applyAlignment="1" applyProtection="1">
      <alignment horizontal="left" vertical="center" shrinkToFit="1"/>
      <protection hidden="1"/>
    </xf>
    <xf numFmtId="0" fontId="1" fillId="0" borderId="51" xfId="0" applyFont="1" applyFill="1" applyBorder="1" applyAlignment="1" applyProtection="1">
      <alignment horizontal="left" vertical="center"/>
      <protection locked="0"/>
    </xf>
    <xf numFmtId="0" fontId="1" fillId="0" borderId="51" xfId="0" applyFont="1" applyFill="1" applyBorder="1" applyAlignment="1" applyProtection="1">
      <alignment horizontal="right" vertical="center"/>
      <protection locked="0"/>
    </xf>
    <xf numFmtId="0" fontId="1" fillId="0" borderId="18" xfId="0" applyFont="1" applyFill="1" applyBorder="1" applyAlignment="1" applyProtection="1">
      <alignment horizontal="right" vertical="center"/>
      <protection locked="0"/>
    </xf>
    <xf numFmtId="0" fontId="1" fillId="0" borderId="51" xfId="0" applyFont="1" applyFill="1" applyBorder="1" applyAlignment="1" applyProtection="1">
      <alignment horizontal="right" vertical="center" wrapText="1"/>
      <protection locked="0"/>
    </xf>
    <xf numFmtId="0" fontId="1" fillId="0" borderId="18" xfId="0" applyFont="1" applyFill="1" applyBorder="1" applyAlignment="1" applyProtection="1">
      <alignment horizontal="right" vertical="center" wrapText="1"/>
      <protection locked="0"/>
    </xf>
    <xf numFmtId="0" fontId="1" fillId="0" borderId="64" xfId="0" applyFont="1" applyFill="1" applyBorder="1" applyAlignment="1">
      <alignment horizontal="center" vertical="center"/>
    </xf>
    <xf numFmtId="0" fontId="1" fillId="0" borderId="64" xfId="0" applyFont="1" applyFill="1" applyBorder="1" applyAlignment="1">
      <alignment horizontal="center" vertical="center" wrapText="1"/>
    </xf>
    <xf numFmtId="0" fontId="1" fillId="0" borderId="191" xfId="0" applyFont="1" applyFill="1" applyBorder="1" applyAlignment="1">
      <alignment horizontal="center" vertical="center" wrapText="1"/>
    </xf>
    <xf numFmtId="0" fontId="1" fillId="0" borderId="188" xfId="0" applyFont="1" applyFill="1" applyBorder="1" applyAlignment="1">
      <alignment horizontal="center" vertical="center"/>
    </xf>
    <xf numFmtId="0" fontId="1" fillId="0" borderId="18" xfId="0" applyFont="1" applyBorder="1" applyAlignment="1">
      <alignment horizontal="left" vertical="top"/>
    </xf>
    <xf numFmtId="0" fontId="1" fillId="0" borderId="17" xfId="0" applyFont="1" applyBorder="1" applyAlignment="1">
      <alignment horizontal="left" vertical="top"/>
    </xf>
    <xf numFmtId="0" fontId="1" fillId="0" borderId="18"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51" fillId="0" borderId="18" xfId="0" applyFont="1" applyBorder="1" applyAlignment="1" applyProtection="1">
      <alignment horizontal="left" vertical="top"/>
      <protection hidden="1"/>
    </xf>
    <xf numFmtId="0" fontId="1" fillId="0" borderId="18" xfId="0" applyFont="1" applyFill="1" applyBorder="1" applyAlignment="1">
      <alignment horizontal="left" vertical="center" wrapText="1"/>
    </xf>
    <xf numFmtId="0" fontId="1" fillId="0" borderId="192" xfId="0" applyFont="1" applyFill="1" applyBorder="1" applyAlignment="1">
      <alignment horizontal="left" vertical="center" wrapText="1"/>
    </xf>
    <xf numFmtId="0" fontId="1" fillId="0" borderId="193" xfId="0" applyFont="1" applyFill="1" applyBorder="1" applyAlignment="1" applyProtection="1">
      <alignment horizontal="left" vertical="center" wrapText="1"/>
      <protection locked="0"/>
    </xf>
    <xf numFmtId="0" fontId="51" fillId="0" borderId="149" xfId="0" applyFont="1" applyFill="1" applyBorder="1" applyAlignment="1" applyProtection="1">
      <alignment horizontal="center" vertical="center" wrapText="1"/>
      <protection hidden="1"/>
    </xf>
    <xf numFmtId="0" fontId="51" fillId="0" borderId="194" xfId="0" applyFont="1" applyFill="1" applyBorder="1" applyAlignment="1" applyProtection="1">
      <alignment horizontal="center" vertical="center" wrapText="1"/>
      <protection hidden="1"/>
    </xf>
    <xf numFmtId="0" fontId="1" fillId="0" borderId="189" xfId="0" applyFont="1" applyFill="1" applyBorder="1" applyAlignment="1" applyProtection="1">
      <alignment horizontal="center" vertical="center" wrapText="1"/>
      <protection hidden="1"/>
    </xf>
    <xf numFmtId="0" fontId="1" fillId="0" borderId="145" xfId="0" applyFont="1" applyFill="1" applyBorder="1" applyAlignment="1" applyProtection="1">
      <alignment horizontal="center" vertical="center" wrapText="1"/>
      <protection hidden="1"/>
    </xf>
    <xf numFmtId="0" fontId="51" fillId="0" borderId="144" xfId="0" applyFont="1" applyFill="1" applyBorder="1" applyAlignment="1" applyProtection="1">
      <alignment horizontal="center" vertical="center"/>
      <protection hidden="1"/>
    </xf>
    <xf numFmtId="0" fontId="51" fillId="0" borderId="146" xfId="0" applyFont="1" applyFill="1" applyBorder="1" applyAlignment="1" applyProtection="1">
      <alignment horizontal="center" vertical="center"/>
      <protection hidden="1"/>
    </xf>
    <xf numFmtId="0" fontId="51" fillId="0" borderId="145" xfId="0" applyFont="1" applyFill="1" applyBorder="1" applyAlignment="1" applyProtection="1">
      <alignment horizontal="center" vertical="center"/>
      <protection hidden="1"/>
    </xf>
    <xf numFmtId="0" fontId="51" fillId="0" borderId="51" xfId="0" applyFont="1" applyBorder="1" applyAlignment="1" applyProtection="1">
      <alignment horizontal="center" vertical="center"/>
      <protection hidden="1"/>
    </xf>
    <xf numFmtId="0" fontId="51" fillId="0" borderId="51" xfId="0" applyFont="1" applyBorder="1" applyAlignment="1" applyProtection="1">
      <alignment horizontal="center" vertical="center" shrinkToFit="1"/>
      <protection hidden="1"/>
    </xf>
    <xf numFmtId="0" fontId="1" fillId="0" borderId="16" xfId="0" applyFont="1" applyBorder="1" applyAlignment="1">
      <alignment horizontal="left" vertical="top"/>
    </xf>
    <xf numFmtId="0" fontId="1" fillId="0" borderId="18" xfId="0" applyFont="1" applyBorder="1" applyAlignment="1">
      <alignment horizontal="left" vertical="top" wrapText="1"/>
    </xf>
    <xf numFmtId="0" fontId="1" fillId="0" borderId="18" xfId="0" applyFont="1" applyBorder="1" applyAlignment="1" applyProtection="1">
      <alignment horizontal="left" vertical="top" wrapText="1"/>
    </xf>
    <xf numFmtId="0" fontId="1" fillId="0" borderId="17" xfId="0" applyFont="1" applyBorder="1" applyAlignment="1" applyProtection="1">
      <alignment horizontal="left" vertical="top" wrapText="1"/>
    </xf>
    <xf numFmtId="0" fontId="1" fillId="0" borderId="16" xfId="0" applyFont="1" applyBorder="1" applyAlignment="1" applyProtection="1">
      <alignment horizontal="left" vertical="top" wrapText="1"/>
    </xf>
    <xf numFmtId="0" fontId="1" fillId="0" borderId="51" xfId="0" applyFont="1" applyBorder="1" applyAlignment="1">
      <alignment horizontal="center" vertical="center"/>
    </xf>
    <xf numFmtId="0" fontId="16" fillId="0" borderId="51" xfId="0" applyFont="1" applyBorder="1" applyAlignment="1" applyProtection="1">
      <alignment horizontal="center" vertical="center" shrinkToFit="1"/>
      <protection locked="0"/>
    </xf>
    <xf numFmtId="0" fontId="1" fillId="0" borderId="17" xfId="0" applyFont="1" applyBorder="1" applyAlignment="1">
      <alignment horizontal="left" vertical="top" wrapText="1"/>
    </xf>
    <xf numFmtId="0" fontId="1" fillId="0" borderId="30"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4" fillId="0" borderId="6" xfId="0" applyNumberFormat="1" applyFont="1" applyFill="1" applyBorder="1" applyAlignment="1" applyProtection="1">
      <alignment horizontal="left" vertical="center" wrapText="1"/>
      <protection locked="0"/>
    </xf>
    <xf numFmtId="0" fontId="14" fillId="0" borderId="9" xfId="0" applyNumberFormat="1" applyFont="1" applyFill="1" applyBorder="1" applyAlignment="1" applyProtection="1">
      <alignment horizontal="left" vertical="center" wrapText="1"/>
      <protection locked="0"/>
    </xf>
    <xf numFmtId="0" fontId="4" fillId="0" borderId="0" xfId="0" applyFont="1" applyFill="1" applyAlignment="1">
      <alignment horizontal="left" vertical="top" wrapText="1" indent="1"/>
    </xf>
    <xf numFmtId="0" fontId="1" fillId="0" borderId="5"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14" fillId="0" borderId="3" xfId="0" applyNumberFormat="1" applyFont="1" applyFill="1" applyBorder="1" applyAlignment="1" applyProtection="1">
      <alignment horizontal="left" vertical="center" wrapText="1"/>
      <protection locked="0"/>
    </xf>
    <xf numFmtId="0" fontId="14" fillId="0" borderId="4" xfId="0" applyNumberFormat="1" applyFont="1" applyFill="1" applyBorder="1" applyAlignment="1" applyProtection="1">
      <alignment horizontal="left" vertical="center" wrapText="1"/>
      <protection locked="0"/>
    </xf>
    <xf numFmtId="0" fontId="1" fillId="0" borderId="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7" fillId="0" borderId="0" xfId="0" applyFont="1" applyFill="1" applyAlignment="1">
      <alignment horizontal="left" vertical="top" wrapText="1" indent="1"/>
    </xf>
    <xf numFmtId="0" fontId="4" fillId="0" borderId="0" xfId="0" applyFont="1" applyFill="1" applyAlignment="1">
      <alignment horizontal="left" vertical="top" indent="1"/>
    </xf>
    <xf numFmtId="0" fontId="4" fillId="0" borderId="43"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16" fillId="0" borderId="30"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wrapText="1"/>
      <protection locked="0"/>
    </xf>
    <xf numFmtId="0" fontId="16" fillId="0" borderId="15" xfId="0" applyFont="1" applyFill="1" applyBorder="1" applyAlignment="1" applyProtection="1">
      <alignment horizontal="left" vertical="center" wrapText="1"/>
      <protection locked="0"/>
    </xf>
    <xf numFmtId="0" fontId="15" fillId="0" borderId="6" xfId="0" applyNumberFormat="1" applyFont="1" applyFill="1" applyBorder="1" applyAlignment="1" applyProtection="1">
      <alignment horizontal="left" vertical="center" wrapText="1"/>
      <protection locked="0"/>
    </xf>
    <xf numFmtId="0" fontId="15" fillId="0" borderId="9" xfId="0" applyNumberFormat="1" applyFont="1" applyFill="1" applyBorder="1" applyAlignment="1" applyProtection="1">
      <alignment horizontal="left" vertical="center" wrapText="1"/>
      <protection locked="0"/>
    </xf>
    <xf numFmtId="0" fontId="36" fillId="0" borderId="139" xfId="0" applyFont="1" applyFill="1" applyBorder="1" applyAlignment="1" applyProtection="1">
      <alignment horizontal="left" vertical="center"/>
      <protection hidden="1"/>
    </xf>
    <xf numFmtId="0" fontId="36" fillId="0" borderId="139" xfId="0" applyFont="1" applyFill="1" applyBorder="1" applyAlignment="1">
      <alignment horizontal="center" vertical="center"/>
    </xf>
    <xf numFmtId="0" fontId="1" fillId="0" borderId="3"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1" fillId="0" borderId="3" xfId="0" applyFont="1" applyFill="1" applyBorder="1" applyAlignment="1">
      <alignment horizontal="left" vertical="center" wrapText="1" indent="2" shrinkToFit="1"/>
    </xf>
    <xf numFmtId="0" fontId="8" fillId="0" borderId="2" xfId="0" applyFont="1" applyFill="1" applyBorder="1" applyAlignment="1">
      <alignment horizontal="left" vertical="center" indent="2" shrinkToFit="1"/>
    </xf>
    <xf numFmtId="0" fontId="8" fillId="0" borderId="4" xfId="0" applyFont="1" applyFill="1" applyBorder="1" applyAlignment="1">
      <alignment horizontal="left" vertical="center" indent="2" shrinkToFit="1"/>
    </xf>
    <xf numFmtId="0" fontId="1"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6" fillId="0" borderId="32" xfId="0" applyFont="1" applyFill="1" applyBorder="1" applyAlignment="1" applyProtection="1">
      <alignment horizontal="left" vertical="center" wrapText="1"/>
      <protection locked="0"/>
    </xf>
    <xf numFmtId="0" fontId="10" fillId="0" borderId="31" xfId="0" applyFont="1" applyFill="1" applyBorder="1" applyAlignment="1" applyProtection="1">
      <alignment horizontal="left" vertical="center" wrapText="1"/>
      <protection locked="0"/>
    </xf>
    <xf numFmtId="0" fontId="16" fillId="0" borderId="31" xfId="0" applyFont="1" applyFill="1" applyBorder="1" applyAlignment="1" applyProtection="1">
      <alignment horizontal="left" vertical="center" wrapText="1"/>
      <protection locked="0"/>
    </xf>
    <xf numFmtId="0" fontId="15" fillId="0" borderId="12" xfId="0" applyNumberFormat="1" applyFont="1" applyFill="1" applyBorder="1" applyAlignment="1" applyProtection="1">
      <alignment horizontal="left" vertical="center" wrapText="1"/>
      <protection locked="0"/>
    </xf>
    <xf numFmtId="0" fontId="15" fillId="0" borderId="13" xfId="0" applyNumberFormat="1" applyFont="1" applyFill="1" applyBorder="1" applyAlignment="1" applyProtection="1">
      <alignment horizontal="left" vertical="center" wrapText="1"/>
      <protection locked="0"/>
    </xf>
    <xf numFmtId="0" fontId="69" fillId="0" borderId="51" xfId="0" applyFont="1" applyFill="1" applyBorder="1" applyAlignment="1">
      <alignment horizontal="center" vertical="center"/>
    </xf>
    <xf numFmtId="0" fontId="36" fillId="0" borderId="51" xfId="0" applyFont="1" applyFill="1" applyBorder="1" applyAlignment="1" applyProtection="1">
      <alignment horizontal="left" vertical="center"/>
      <protection hidden="1"/>
    </xf>
    <xf numFmtId="0" fontId="4" fillId="0" borderId="0" xfId="0" applyFont="1" applyFill="1" applyAlignment="1">
      <alignment horizontal="left" vertical="center" wrapText="1"/>
    </xf>
    <xf numFmtId="0" fontId="8" fillId="0" borderId="8" xfId="0" applyFont="1" applyFill="1" applyBorder="1" applyAlignment="1">
      <alignment vertical="center" wrapText="1"/>
    </xf>
    <xf numFmtId="0" fontId="8" fillId="0" borderId="89" xfId="0" applyFont="1" applyFill="1" applyBorder="1" applyAlignment="1">
      <alignment horizontal="left" vertical="center" wrapText="1"/>
    </xf>
    <xf numFmtId="0" fontId="8" fillId="0" borderId="61" xfId="0" applyFont="1" applyFill="1" applyBorder="1" applyAlignment="1">
      <alignment horizontal="left" vertical="center" wrapText="1"/>
    </xf>
    <xf numFmtId="0" fontId="8" fillId="0" borderId="90" xfId="0" applyFont="1" applyFill="1" applyBorder="1" applyAlignment="1">
      <alignment horizontal="left" vertical="center" wrapText="1"/>
    </xf>
    <xf numFmtId="0" fontId="12" fillId="0" borderId="0" xfId="0" applyFont="1" applyFill="1" applyAlignment="1">
      <alignment vertical="center"/>
    </xf>
    <xf numFmtId="0" fontId="1" fillId="0" borderId="0" xfId="0" applyFont="1" applyFill="1" applyAlignment="1">
      <alignment vertical="center" wrapText="1"/>
    </xf>
    <xf numFmtId="0" fontId="8" fillId="0" borderId="45"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95"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82"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55" xfId="0" applyFont="1" applyFill="1" applyBorder="1" applyAlignment="1">
      <alignment horizontal="center" vertical="center" wrapText="1"/>
    </xf>
    <xf numFmtId="49" fontId="8" fillId="0" borderId="46" xfId="0" applyNumberFormat="1" applyFont="1" applyBorder="1" applyAlignment="1">
      <alignment horizontal="left" vertical="top"/>
    </xf>
    <xf numFmtId="0" fontId="8" fillId="0" borderId="23" xfId="0" applyFont="1" applyBorder="1" applyAlignment="1">
      <alignment horizontal="left" vertical="top" wrapText="1"/>
    </xf>
    <xf numFmtId="0" fontId="8" fillId="0" borderId="19"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8" fillId="0" borderId="60"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8" fillId="2" borderId="67" xfId="0" applyFont="1" applyFill="1" applyBorder="1" applyAlignment="1">
      <alignment horizontal="left" vertical="center" wrapText="1"/>
    </xf>
    <xf numFmtId="0" fontId="8" fillId="2" borderId="81" xfId="0" applyFont="1" applyFill="1" applyBorder="1" applyAlignment="1">
      <alignment horizontal="left" vertical="center" wrapText="1"/>
    </xf>
    <xf numFmtId="0" fontId="8" fillId="0" borderId="67" xfId="0" applyFont="1" applyBorder="1" applyAlignment="1">
      <alignment horizontal="left" vertical="center" wrapText="1"/>
    </xf>
    <xf numFmtId="0" fontId="8" fillId="0" borderId="81" xfId="0" applyFont="1" applyBorder="1" applyAlignment="1">
      <alignment horizontal="left" vertical="center" wrapText="1"/>
    </xf>
    <xf numFmtId="0" fontId="8" fillId="0" borderId="76" xfId="0" applyFont="1" applyBorder="1" applyAlignment="1">
      <alignment horizontal="left" vertical="center" wrapText="1"/>
    </xf>
    <xf numFmtId="0" fontId="8" fillId="0" borderId="80" xfId="0" applyFont="1" applyBorder="1" applyAlignment="1">
      <alignment horizontal="left" vertical="center" wrapText="1"/>
    </xf>
    <xf numFmtId="0" fontId="8" fillId="2" borderId="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98" xfId="0" applyFont="1" applyBorder="1" applyAlignment="1">
      <alignment horizontal="center" vertical="center"/>
    </xf>
    <xf numFmtId="0" fontId="8" fillId="0" borderId="23" xfId="0" applyFont="1" applyBorder="1" applyAlignment="1">
      <alignment horizontal="center" vertical="center"/>
    </xf>
    <xf numFmtId="0" fontId="8" fillId="0" borderId="19" xfId="0" applyFont="1" applyBorder="1" applyAlignment="1">
      <alignment horizontal="center" vertical="center"/>
    </xf>
    <xf numFmtId="0" fontId="8" fillId="0" borderId="91"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9" xfId="0" applyFont="1" applyBorder="1" applyAlignment="1">
      <alignment horizontal="center" vertical="center" wrapText="1"/>
    </xf>
    <xf numFmtId="49" fontId="8" fillId="0" borderId="72" xfId="0" applyNumberFormat="1" applyFont="1" applyBorder="1" applyAlignment="1">
      <alignment horizontal="left" vertical="top"/>
    </xf>
    <xf numFmtId="49" fontId="8" fillId="0" borderId="47" xfId="0" applyNumberFormat="1" applyFont="1" applyBorder="1" applyAlignment="1">
      <alignment horizontal="left" vertical="top"/>
    </xf>
    <xf numFmtId="49" fontId="8" fillId="0" borderId="72" xfId="0" applyNumberFormat="1" applyFont="1" applyBorder="1" applyAlignment="1">
      <alignment vertical="top"/>
    </xf>
    <xf numFmtId="49" fontId="8" fillId="0" borderId="46" xfId="0" applyNumberFormat="1" applyFont="1" applyBorder="1" applyAlignment="1">
      <alignment vertical="top"/>
    </xf>
    <xf numFmtId="49" fontId="8" fillId="0" borderId="70" xfId="0" applyNumberFormat="1" applyFont="1" applyBorder="1" applyAlignment="1">
      <alignment vertical="top"/>
    </xf>
    <xf numFmtId="49" fontId="8" fillId="0" borderId="47" xfId="0" applyNumberFormat="1" applyFont="1" applyBorder="1" applyAlignment="1">
      <alignment vertical="top"/>
    </xf>
    <xf numFmtId="0" fontId="8" fillId="0" borderId="44" xfId="0" applyFont="1" applyBorder="1" applyAlignment="1">
      <alignment horizontal="left" vertical="top" wrapText="1"/>
    </xf>
    <xf numFmtId="0" fontId="8" fillId="0" borderId="45" xfId="0" applyFont="1" applyBorder="1" applyAlignment="1">
      <alignment horizontal="left" vertical="top" wrapText="1"/>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73" xfId="0" applyFont="1" applyBorder="1" applyAlignment="1">
      <alignment horizontal="left" vertical="top" wrapText="1"/>
    </xf>
    <xf numFmtId="0" fontId="8" fillId="0" borderId="74" xfId="0" applyFont="1" applyBorder="1" applyAlignment="1">
      <alignment horizontal="left" vertical="top" wrapText="1"/>
    </xf>
    <xf numFmtId="0" fontId="8" fillId="0" borderId="0" xfId="0" applyFont="1" applyBorder="1" applyAlignment="1">
      <alignment horizontal="left" vertical="top" wrapText="1"/>
    </xf>
    <xf numFmtId="0" fontId="8" fillId="0" borderId="34" xfId="0" applyFont="1" applyBorder="1" applyAlignment="1">
      <alignment horizontal="left" vertical="top" wrapText="1"/>
    </xf>
    <xf numFmtId="0" fontId="8" fillId="0" borderId="78" xfId="0" applyFont="1" applyBorder="1" applyAlignment="1">
      <alignment horizontal="left" vertical="top" wrapText="1"/>
    </xf>
    <xf numFmtId="0" fontId="8" fillId="0" borderId="79" xfId="0" applyFont="1" applyBorder="1" applyAlignment="1">
      <alignment horizontal="left" vertical="top" wrapText="1"/>
    </xf>
    <xf numFmtId="0" fontId="8" fillId="0" borderId="91" xfId="0" applyFont="1" applyFill="1" applyBorder="1" applyAlignment="1">
      <alignment horizontal="center" vertical="top" wrapText="1"/>
    </xf>
    <xf numFmtId="0" fontId="8" fillId="0" borderId="73" xfId="0" applyFont="1" applyFill="1" applyBorder="1" applyAlignment="1">
      <alignment horizontal="center" vertical="top" wrapText="1"/>
    </xf>
    <xf numFmtId="0" fontId="8" fillId="0" borderId="54"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55" xfId="0" applyFont="1" applyFill="1" applyBorder="1" applyAlignment="1">
      <alignment horizontal="center" vertical="top" wrapText="1"/>
    </xf>
    <xf numFmtId="0" fontId="8" fillId="0" borderId="21" xfId="0" applyFont="1" applyFill="1" applyBorder="1" applyAlignment="1">
      <alignment horizontal="center" vertical="top" wrapText="1"/>
    </xf>
    <xf numFmtId="0" fontId="8" fillId="0" borderId="89" xfId="0" applyFont="1" applyFill="1" applyBorder="1" applyAlignment="1">
      <alignment vertical="center" wrapText="1"/>
    </xf>
    <xf numFmtId="0" fontId="8" fillId="0" borderId="61" xfId="0" applyFont="1" applyFill="1" applyBorder="1" applyAlignment="1">
      <alignment vertical="center" wrapText="1"/>
    </xf>
    <xf numFmtId="0" fontId="8" fillId="0" borderId="90" xfId="0" applyFont="1" applyFill="1" applyBorder="1" applyAlignment="1">
      <alignment vertical="center" wrapText="1"/>
    </xf>
    <xf numFmtId="0" fontId="8" fillId="0" borderId="67" xfId="0" applyFont="1" applyFill="1" applyBorder="1" applyAlignment="1">
      <alignment vertical="center" wrapText="1"/>
    </xf>
    <xf numFmtId="0" fontId="8" fillId="0" borderId="76" xfId="0" applyFont="1" applyFill="1" applyBorder="1" applyAlignment="1">
      <alignment vertical="center" wrapText="1"/>
    </xf>
    <xf numFmtId="0" fontId="8" fillId="0" borderId="74" xfId="0" applyFont="1" applyFill="1" applyBorder="1" applyAlignment="1">
      <alignment vertical="center" wrapText="1"/>
    </xf>
    <xf numFmtId="0" fontId="8" fillId="0" borderId="34" xfId="0" applyFont="1" applyFill="1" applyBorder="1" applyAlignment="1">
      <alignment vertical="center" wrapText="1"/>
    </xf>
    <xf numFmtId="0" fontId="8" fillId="0" borderId="79" xfId="0" applyFont="1" applyFill="1" applyBorder="1" applyAlignment="1">
      <alignment vertical="center" wrapText="1"/>
    </xf>
    <xf numFmtId="0" fontId="4" fillId="0" borderId="0" xfId="0" applyFont="1" applyAlignment="1">
      <alignment horizontal="left" vertical="center" wrapText="1"/>
    </xf>
    <xf numFmtId="0" fontId="10" fillId="0" borderId="18" xfId="4" applyFont="1" applyBorder="1" applyAlignment="1" applyProtection="1">
      <alignment horizontal="left"/>
      <protection hidden="1"/>
    </xf>
    <xf numFmtId="0" fontId="10" fillId="0" borderId="16" xfId="4" applyFont="1" applyBorder="1" applyAlignment="1" applyProtection="1">
      <alignment horizontal="left"/>
      <protection hidden="1"/>
    </xf>
    <xf numFmtId="0" fontId="89" fillId="0" borderId="0" xfId="4" applyFont="1" applyAlignment="1">
      <alignment horizontal="left" vertical="center"/>
    </xf>
    <xf numFmtId="0" fontId="50" fillId="0" borderId="6" xfId="0" applyFont="1" applyFill="1" applyBorder="1" applyAlignment="1" applyProtection="1">
      <alignment horizontal="left" vertical="center" wrapText="1"/>
      <protection hidden="1"/>
    </xf>
    <xf numFmtId="0" fontId="50" fillId="0" borderId="8" xfId="0" applyFont="1" applyFill="1" applyBorder="1" applyAlignment="1" applyProtection="1">
      <alignment horizontal="left" vertical="center" wrapText="1"/>
      <protection hidden="1"/>
    </xf>
    <xf numFmtId="0" fontId="51" fillId="0" borderId="144" xfId="0" applyFont="1" applyBorder="1" applyAlignment="1" applyProtection="1">
      <alignment horizontal="left" vertical="center" wrapText="1"/>
      <protection hidden="1"/>
    </xf>
    <xf numFmtId="0" fontId="51" fillId="0" borderId="145" xfId="0" applyFont="1" applyBorder="1" applyAlignment="1" applyProtection="1">
      <alignment horizontal="left" vertical="center" wrapText="1"/>
      <protection hidden="1"/>
    </xf>
    <xf numFmtId="0" fontId="51" fillId="0" borderId="146" xfId="0" applyFont="1" applyBorder="1" applyAlignment="1" applyProtection="1">
      <alignment horizontal="left" vertical="center" wrapText="1"/>
      <protection hidden="1"/>
    </xf>
    <xf numFmtId="0" fontId="60" fillId="0" borderId="0" xfId="0" applyFont="1" applyFill="1" applyAlignment="1" applyProtection="1">
      <alignment horizontal="left" vertical="top" wrapText="1"/>
      <protection hidden="1"/>
    </xf>
    <xf numFmtId="0" fontId="50" fillId="0" borderId="6" xfId="0" applyFont="1" applyFill="1" applyBorder="1" applyAlignment="1" applyProtection="1">
      <alignment vertical="center" wrapText="1"/>
      <protection hidden="1"/>
    </xf>
    <xf numFmtId="0" fontId="50" fillId="0" borderId="8" xfId="0" applyFont="1" applyFill="1" applyBorder="1" applyAlignment="1" applyProtection="1">
      <alignment vertical="center" wrapText="1"/>
      <protection hidden="1"/>
    </xf>
    <xf numFmtId="0" fontId="50" fillId="0" borderId="27" xfId="0" applyFont="1" applyFill="1" applyBorder="1" applyAlignment="1" applyProtection="1">
      <alignment horizontal="left" vertical="center" wrapText="1"/>
      <protection hidden="1"/>
    </xf>
    <xf numFmtId="0" fontId="50" fillId="0" borderId="58" xfId="0" applyFont="1" applyFill="1" applyBorder="1" applyAlignment="1" applyProtection="1">
      <alignment horizontal="left" vertical="center" wrapText="1"/>
      <protection hidden="1"/>
    </xf>
    <xf numFmtId="0" fontId="50" fillId="0" borderId="26" xfId="0" applyFont="1" applyFill="1" applyBorder="1" applyAlignment="1" applyProtection="1">
      <alignment horizontal="left" vertical="center" wrapText="1"/>
      <protection hidden="1"/>
    </xf>
    <xf numFmtId="0" fontId="50" fillId="0" borderId="65" xfId="0" applyFont="1" applyFill="1" applyBorder="1" applyAlignment="1" applyProtection="1">
      <alignment horizontal="left" vertical="center" wrapText="1"/>
      <protection hidden="1"/>
    </xf>
    <xf numFmtId="0" fontId="50" fillId="0" borderId="22" xfId="0" applyFont="1" applyFill="1" applyBorder="1" applyAlignment="1" applyProtection="1">
      <alignment horizontal="left" vertical="center" wrapText="1"/>
      <protection hidden="1"/>
    </xf>
    <xf numFmtId="0" fontId="50" fillId="0" borderId="57" xfId="0" applyFont="1" applyFill="1" applyBorder="1" applyAlignment="1" applyProtection="1">
      <alignment horizontal="left" vertical="center" wrapText="1"/>
      <protection hidden="1"/>
    </xf>
    <xf numFmtId="0" fontId="51" fillId="0" borderId="149" xfId="0" applyFont="1" applyBorder="1" applyAlignment="1" applyProtection="1">
      <alignment horizontal="left" vertical="center" wrapText="1"/>
      <protection hidden="1"/>
    </xf>
    <xf numFmtId="0" fontId="51" fillId="0" borderId="148" xfId="0" applyFont="1" applyBorder="1" applyAlignment="1" applyProtection="1">
      <alignment horizontal="left" vertical="center" wrapText="1"/>
      <protection hidden="1"/>
    </xf>
    <xf numFmtId="0" fontId="51" fillId="0" borderId="150" xfId="0" applyFont="1" applyBorder="1" applyAlignment="1" applyProtection="1">
      <alignment horizontal="left" vertical="center" wrapText="1"/>
      <protection hidden="1"/>
    </xf>
    <xf numFmtId="0" fontId="50" fillId="0" borderId="6" xfId="0" applyFont="1" applyFill="1" applyBorder="1" applyAlignment="1" applyProtection="1">
      <alignment horizontal="center" vertical="center" wrapText="1"/>
      <protection hidden="1"/>
    </xf>
    <xf numFmtId="0" fontId="51" fillId="0" borderId="0" xfId="0" applyFont="1" applyBorder="1" applyProtection="1">
      <alignment vertical="center"/>
      <protection hidden="1"/>
    </xf>
    <xf numFmtId="0" fontId="51" fillId="0" borderId="147" xfId="0" applyFont="1" applyBorder="1" applyProtection="1">
      <alignment vertical="center"/>
      <protection hidden="1"/>
    </xf>
    <xf numFmtId="0" fontId="51" fillId="0" borderId="152" xfId="0" applyFont="1" applyBorder="1" applyAlignment="1" applyProtection="1">
      <alignment horizontal="left" vertical="center" wrapText="1"/>
      <protection hidden="1"/>
    </xf>
    <xf numFmtId="0" fontId="33" fillId="0" borderId="152" xfId="0" applyFont="1" applyBorder="1" applyAlignment="1" applyProtection="1">
      <alignment horizontal="left" vertical="center" wrapText="1"/>
      <protection hidden="1"/>
    </xf>
    <xf numFmtId="0" fontId="60" fillId="0" borderId="0" xfId="0" applyFont="1" applyAlignment="1" applyProtection="1">
      <alignment horizontal="left" vertical="top" wrapText="1"/>
      <protection hidden="1"/>
    </xf>
    <xf numFmtId="0" fontId="60" fillId="0" borderId="0" xfId="0" applyFont="1" applyAlignment="1" applyProtection="1">
      <alignment horizontal="center" vertical="top" wrapText="1"/>
      <protection hidden="1"/>
    </xf>
    <xf numFmtId="0" fontId="50" fillId="3" borderId="6" xfId="0" applyFont="1" applyFill="1" applyBorder="1" applyAlignment="1" applyProtection="1">
      <alignment vertical="center" wrapText="1"/>
      <protection hidden="1"/>
    </xf>
    <xf numFmtId="0" fontId="50" fillId="3" borderId="8" xfId="0" applyFont="1" applyFill="1" applyBorder="1" applyAlignment="1" applyProtection="1">
      <alignment vertical="center" wrapText="1"/>
      <protection hidden="1"/>
    </xf>
    <xf numFmtId="0" fontId="51" fillId="0" borderId="144" xfId="0" applyFont="1" applyBorder="1" applyAlignment="1" applyProtection="1">
      <alignment horizontal="left" vertical="top" wrapText="1"/>
      <protection hidden="1"/>
    </xf>
    <xf numFmtId="0" fontId="51" fillId="0" borderId="145" xfId="0" applyFont="1" applyBorder="1" applyAlignment="1" applyProtection="1">
      <alignment horizontal="left" vertical="top" wrapText="1"/>
      <protection hidden="1"/>
    </xf>
    <xf numFmtId="0" fontId="51" fillId="0" borderId="146" xfId="0" applyFont="1" applyBorder="1" applyAlignment="1" applyProtection="1">
      <alignment horizontal="left" vertical="top" wrapText="1"/>
      <protection hidden="1"/>
    </xf>
    <xf numFmtId="0" fontId="60" fillId="0" borderId="149" xfId="0" applyFont="1" applyBorder="1" applyAlignment="1" applyProtection="1">
      <alignment horizontal="left" vertical="top" wrapText="1"/>
      <protection hidden="1"/>
    </xf>
    <xf numFmtId="0" fontId="60" fillId="0" borderId="148" xfId="0" applyFont="1" applyBorder="1" applyAlignment="1" applyProtection="1">
      <alignment horizontal="left" vertical="top" wrapText="1"/>
      <protection hidden="1"/>
    </xf>
    <xf numFmtId="0" fontId="60" fillId="0" borderId="150" xfId="0" applyFont="1" applyBorder="1" applyAlignment="1" applyProtection="1">
      <alignment horizontal="left" vertical="top" wrapText="1"/>
      <protection hidden="1"/>
    </xf>
    <xf numFmtId="0" fontId="51" fillId="0" borderId="151" xfId="0" applyFont="1" applyBorder="1" applyAlignment="1" applyProtection="1">
      <alignment horizontal="left" vertical="center" wrapText="1"/>
      <protection hidden="1"/>
    </xf>
    <xf numFmtId="0" fontId="51" fillId="0" borderId="153" xfId="0" applyFont="1" applyBorder="1" applyAlignment="1" applyProtection="1">
      <alignment horizontal="left" vertical="center" wrapText="1"/>
      <protection hidden="1"/>
    </xf>
    <xf numFmtId="0" fontId="37" fillId="0" borderId="139" xfId="0" applyFont="1" applyFill="1" applyBorder="1" applyAlignment="1">
      <alignment horizontal="center" vertical="center"/>
    </xf>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7" xfId="0" applyFont="1" applyFill="1" applyBorder="1" applyAlignment="1">
      <alignment horizontal="left" vertical="center" wrapText="1"/>
    </xf>
    <xf numFmtId="0" fontId="4" fillId="0" borderId="14"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0" xfId="0" applyFont="1" applyFill="1" applyBorder="1" applyAlignment="1">
      <alignment horizontal="left" vertical="top" wrapText="1"/>
    </xf>
    <xf numFmtId="0" fontId="1" fillId="0" borderId="1"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0" fontId="1" fillId="0" borderId="34" xfId="0" applyFont="1" applyFill="1" applyBorder="1" applyAlignment="1" applyProtection="1">
      <alignment horizontal="left" vertical="center"/>
      <protection locked="0"/>
    </xf>
    <xf numFmtId="0" fontId="1" fillId="0" borderId="52" xfId="0" applyFont="1" applyFill="1" applyBorder="1" applyAlignment="1" applyProtection="1">
      <alignment horizontal="left" vertical="center" wrapText="1"/>
      <protection locked="0"/>
    </xf>
    <xf numFmtId="0" fontId="8" fillId="0" borderId="27"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65"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1" fillId="0" borderId="14"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8" fillId="0" borderId="37" xfId="0" applyFont="1" applyFill="1" applyBorder="1" applyAlignment="1">
      <alignment horizontal="center" vertical="center" wrapText="1"/>
    </xf>
    <xf numFmtId="0" fontId="8" fillId="0" borderId="6"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xf numFmtId="0" fontId="50" fillId="0" borderId="6" xfId="0" applyFont="1" applyFill="1" applyBorder="1" applyAlignment="1" applyProtection="1">
      <alignment horizontal="left" vertical="top" wrapText="1"/>
      <protection hidden="1"/>
    </xf>
    <xf numFmtId="0" fontId="50" fillId="0" borderId="8" xfId="0" applyFont="1" applyFill="1" applyBorder="1" applyAlignment="1" applyProtection="1">
      <alignment horizontal="left" vertical="top" wrapText="1"/>
      <protection hidden="1"/>
    </xf>
    <xf numFmtId="0" fontId="80" fillId="0" borderId="0" xfId="0" applyFont="1" applyFill="1" applyBorder="1" applyAlignment="1">
      <alignment horizontal="left" vertical="center" wrapText="1"/>
    </xf>
    <xf numFmtId="0" fontId="20" fillId="0" borderId="2" xfId="0" applyFont="1" applyFill="1" applyBorder="1" applyAlignment="1" applyProtection="1">
      <alignment horizontal="left" vertical="center" wrapText="1"/>
      <protection locked="0"/>
    </xf>
    <xf numFmtId="0" fontId="50" fillId="0" borderId="0" xfId="0" applyFont="1" applyFill="1" applyBorder="1" applyAlignment="1" applyProtection="1">
      <alignment horizontal="left" vertical="center" wrapText="1"/>
      <protection hidden="1"/>
    </xf>
    <xf numFmtId="0" fontId="60" fillId="0" borderId="0" xfId="0" applyFont="1">
      <alignment vertical="center"/>
    </xf>
    <xf numFmtId="0" fontId="50" fillId="0" borderId="15" xfId="0" applyFont="1" applyBorder="1" applyAlignment="1">
      <alignment horizontal="left" vertical="center" wrapText="1"/>
    </xf>
    <xf numFmtId="0" fontId="51" fillId="0" borderId="14" xfId="0" applyFont="1" applyBorder="1" applyAlignment="1">
      <alignment horizontal="left" vertical="center" wrapText="1"/>
    </xf>
    <xf numFmtId="0" fontId="51" fillId="0" borderId="11" xfId="0" applyFont="1" applyBorder="1" applyAlignment="1">
      <alignment horizontal="left" vertical="center" wrapText="1"/>
    </xf>
    <xf numFmtId="0" fontId="51" fillId="0" borderId="10" xfId="0" applyFont="1" applyBorder="1" applyAlignment="1">
      <alignment horizontal="left" vertical="center" wrapText="1"/>
    </xf>
    <xf numFmtId="0" fontId="51" fillId="0" borderId="5" xfId="0" applyFont="1" applyBorder="1" applyAlignment="1">
      <alignment horizontal="left" vertical="center" wrapText="1"/>
    </xf>
    <xf numFmtId="0" fontId="51" fillId="0" borderId="2" xfId="0" applyFont="1" applyBorder="1" applyAlignment="1">
      <alignment horizontal="left" vertical="center" wrapText="1"/>
    </xf>
    <xf numFmtId="0" fontId="51" fillId="0" borderId="1" xfId="0" applyFont="1" applyBorder="1" applyAlignment="1">
      <alignment horizontal="left" vertical="center" wrapText="1"/>
    </xf>
    <xf numFmtId="0" fontId="50" fillId="0" borderId="15" xfId="0" applyFont="1" applyBorder="1" applyAlignment="1">
      <alignment vertical="center" wrapText="1"/>
    </xf>
    <xf numFmtId="0" fontId="50" fillId="0" borderId="6" xfId="0" applyFont="1" applyBorder="1" applyAlignment="1">
      <alignment vertical="center" wrapText="1"/>
    </xf>
    <xf numFmtId="0" fontId="51" fillId="0" borderId="18" xfId="0" applyFont="1" applyBorder="1" applyAlignment="1">
      <alignment horizontal="left" vertical="center" wrapText="1"/>
    </xf>
    <xf numFmtId="0" fontId="51" fillId="0" borderId="17" xfId="0" applyFont="1" applyBorder="1" applyAlignment="1">
      <alignment horizontal="left" vertical="center" wrapText="1"/>
    </xf>
    <xf numFmtId="0" fontId="50" fillId="0" borderId="17" xfId="0" applyFont="1" applyBorder="1" applyAlignment="1">
      <alignment horizontal="left" vertical="center" wrapText="1"/>
    </xf>
    <xf numFmtId="0" fontId="50" fillId="0" borderId="16" xfId="0" applyFont="1" applyBorder="1" applyAlignment="1">
      <alignment horizontal="left" vertical="center" wrapText="1"/>
    </xf>
    <xf numFmtId="0" fontId="50" fillId="0" borderId="27" xfId="0" applyFont="1" applyBorder="1" applyAlignment="1">
      <alignment horizontal="left" vertical="center" wrapText="1"/>
    </xf>
    <xf numFmtId="0" fontId="50" fillId="0" borderId="58" xfId="0" applyFont="1" applyBorder="1" applyAlignment="1">
      <alignment horizontal="left" vertical="center" wrapText="1"/>
    </xf>
    <xf numFmtId="0" fontId="50" fillId="0" borderId="26" xfId="0" applyFont="1" applyBorder="1" applyAlignment="1">
      <alignment horizontal="left" vertical="center" wrapText="1"/>
    </xf>
    <xf numFmtId="0" fontId="50" fillId="0" borderId="65" xfId="0" applyFont="1" applyBorder="1" applyAlignment="1">
      <alignment horizontal="left" vertical="center" wrapText="1"/>
    </xf>
    <xf numFmtId="0" fontId="50" fillId="0" borderId="22" xfId="0" applyFont="1" applyBorder="1" applyAlignment="1">
      <alignment horizontal="left" vertical="center" wrapText="1"/>
    </xf>
    <xf numFmtId="0" fontId="50" fillId="0" borderId="57" xfId="0" applyFont="1" applyBorder="1" applyAlignment="1">
      <alignment horizontal="left" vertical="center" wrapText="1"/>
    </xf>
    <xf numFmtId="0" fontId="50" fillId="0" borderId="37" xfId="0" applyFont="1" applyBorder="1" applyAlignment="1">
      <alignment horizontal="left" vertical="center" wrapText="1"/>
    </xf>
    <xf numFmtId="0" fontId="51" fillId="0" borderId="8" xfId="0" applyFont="1" applyBorder="1" applyAlignment="1">
      <alignment horizontal="left" vertical="center" wrapText="1"/>
    </xf>
    <xf numFmtId="0" fontId="58" fillId="0" borderId="8" xfId="0" applyFont="1" applyBorder="1" applyAlignment="1">
      <alignment horizontal="left" vertical="center" wrapText="1"/>
    </xf>
    <xf numFmtId="0" fontId="58" fillId="0" borderId="7" xfId="0" applyFont="1" applyBorder="1" applyAlignment="1">
      <alignment horizontal="left" vertical="center" wrapText="1"/>
    </xf>
    <xf numFmtId="0" fontId="58" fillId="0" borderId="2" xfId="0" applyFont="1" applyBorder="1" applyAlignment="1">
      <alignment horizontal="left" vertical="center" wrapText="1"/>
    </xf>
    <xf numFmtId="0" fontId="50" fillId="3" borderId="139" xfId="0" applyFont="1" applyFill="1" applyBorder="1" applyAlignment="1">
      <alignment horizontal="left" vertical="center"/>
    </xf>
    <xf numFmtId="0" fontId="62" fillId="0" borderId="0" xfId="0" applyFont="1">
      <alignment vertical="center"/>
    </xf>
    <xf numFmtId="0" fontId="50" fillId="0" borderId="6" xfId="0" applyFont="1" applyBorder="1" applyAlignment="1">
      <alignment horizontal="left" vertical="center" wrapText="1"/>
    </xf>
    <xf numFmtId="0" fontId="50" fillId="0" borderId="8" xfId="0" applyFont="1" applyBorder="1" applyAlignment="1">
      <alignment horizontal="left" vertical="center" wrapText="1"/>
    </xf>
    <xf numFmtId="0" fontId="50" fillId="0" borderId="7" xfId="0" applyFont="1" applyBorder="1" applyAlignment="1">
      <alignment horizontal="left" vertical="center" wrapText="1"/>
    </xf>
    <xf numFmtId="0" fontId="51" fillId="0" borderId="16" xfId="0" applyFont="1" applyBorder="1" applyAlignment="1">
      <alignment horizontal="left" vertical="center" wrapText="1"/>
    </xf>
    <xf numFmtId="0" fontId="4" fillId="0" borderId="0" xfId="0" applyFont="1" applyFill="1">
      <alignment vertical="center"/>
    </xf>
    <xf numFmtId="0" fontId="10" fillId="0" borderId="37" xfId="0" applyFont="1" applyFill="1" applyBorder="1" applyAlignment="1">
      <alignment horizontal="left" vertical="center" wrapText="1"/>
    </xf>
    <xf numFmtId="0" fontId="19" fillId="0" borderId="8" xfId="0" applyFont="1" applyFill="1" applyBorder="1" applyAlignment="1" applyProtection="1">
      <alignment horizontal="left" vertical="center" wrapText="1"/>
      <protection locked="0"/>
    </xf>
    <xf numFmtId="0" fontId="19" fillId="0" borderId="7"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5" xfId="0" applyFont="1" applyFill="1" applyBorder="1" applyAlignment="1">
      <alignment vertical="center" wrapText="1"/>
    </xf>
    <xf numFmtId="0" fontId="19" fillId="0" borderId="2" xfId="0" applyFont="1" applyFill="1" applyBorder="1" applyAlignment="1" applyProtection="1">
      <alignment horizontal="left" vertical="center" wrapText="1"/>
      <protection locked="0"/>
    </xf>
    <xf numFmtId="0" fontId="37" fillId="0" borderId="139" xfId="0" applyFont="1" applyFill="1" applyBorder="1" applyAlignment="1" applyProtection="1">
      <alignment horizontal="left" vertical="center" shrinkToFit="1"/>
      <protection hidden="1"/>
    </xf>
    <xf numFmtId="0" fontId="22" fillId="0" borderId="0" xfId="0" applyFont="1">
      <alignment vertical="center"/>
    </xf>
    <xf numFmtId="0" fontId="8" fillId="0" borderId="15" xfId="0" applyFont="1" applyFill="1" applyBorder="1" applyAlignment="1">
      <alignment horizontal="left" vertical="center" wrapText="1"/>
    </xf>
    <xf numFmtId="0" fontId="1" fillId="0" borderId="93"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94"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0" borderId="35" xfId="0" applyFont="1" applyBorder="1" applyAlignment="1" applyProtection="1">
      <alignment horizontal="left" vertical="top" wrapText="1"/>
      <protection locked="0"/>
    </xf>
    <xf numFmtId="0" fontId="1" fillId="0" borderId="36"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8" fillId="0" borderId="5"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0" xfId="0" quotePrefix="1" applyNumberFormat="1" applyFont="1" applyFill="1" applyBorder="1" applyAlignment="1">
      <alignment horizontal="center" vertical="center" wrapText="1"/>
    </xf>
    <xf numFmtId="0" fontId="8" fillId="0" borderId="62" xfId="0" applyNumberFormat="1" applyFont="1" applyFill="1" applyBorder="1" applyAlignment="1">
      <alignment horizontal="center" vertical="center" wrapText="1"/>
    </xf>
    <xf numFmtId="0" fontId="14" fillId="0" borderId="14" xfId="0" applyFont="1" applyFill="1" applyBorder="1" applyAlignment="1" applyProtection="1">
      <alignment horizontal="left" vertical="center"/>
      <protection locked="0"/>
    </xf>
    <xf numFmtId="0" fontId="14" fillId="0" borderId="11" xfId="0" applyFont="1" applyFill="1" applyBorder="1" applyAlignment="1" applyProtection="1">
      <alignment horizontal="left" vertical="center"/>
      <protection locked="0"/>
    </xf>
    <xf numFmtId="0" fontId="14" fillId="0" borderId="13" xfId="0" applyFont="1" applyFill="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61" xfId="0" applyNumberFormat="1" applyFont="1" applyFill="1" applyBorder="1" applyAlignment="1">
      <alignment horizontal="center" vertical="center" wrapText="1"/>
    </xf>
    <xf numFmtId="0" fontId="1" fillId="0" borderId="63" xfId="0" applyFont="1" applyFill="1" applyBorder="1" applyAlignment="1" applyProtection="1">
      <alignment horizontal="center" vertical="center"/>
      <protection locked="0"/>
    </xf>
    <xf numFmtId="0" fontId="1" fillId="0" borderId="64" xfId="0" applyFont="1" applyFill="1" applyBorder="1" applyAlignment="1" applyProtection="1">
      <alignment horizontal="center" vertical="center"/>
      <protection locked="0"/>
    </xf>
    <xf numFmtId="0" fontId="1" fillId="2" borderId="33"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0" xfId="0" quotePrefix="1" applyFont="1" applyFill="1" applyBorder="1" applyAlignment="1">
      <alignment horizontal="center" vertical="center" wrapText="1"/>
    </xf>
    <xf numFmtId="0" fontId="8" fillId="0" borderId="61" xfId="0" applyFont="1" applyFill="1" applyBorder="1" applyAlignment="1">
      <alignment horizontal="center" vertical="center" wrapText="1"/>
    </xf>
    <xf numFmtId="0" fontId="1" fillId="0" borderId="69"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8" fillId="0" borderId="62" xfId="0" applyFont="1" applyFill="1" applyBorder="1" applyAlignment="1">
      <alignment horizontal="center" vertical="center" wrapText="1"/>
    </xf>
    <xf numFmtId="0" fontId="14" fillId="0" borderId="14"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13" xfId="0" applyFont="1" applyFill="1" applyBorder="1" applyAlignment="1" applyProtection="1">
      <alignment horizontal="center" vertical="center"/>
      <protection locked="0"/>
    </xf>
    <xf numFmtId="0" fontId="8" fillId="0" borderId="15" xfId="0" applyFont="1" applyBorder="1" applyAlignment="1">
      <alignment vertical="center" wrapText="1"/>
    </xf>
    <xf numFmtId="0" fontId="8" fillId="0" borderId="6" xfId="0" applyFont="1" applyBorder="1" applyAlignment="1">
      <alignment vertical="center" wrapText="1"/>
    </xf>
    <xf numFmtId="0" fontId="8" fillId="0" borderId="18"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23" fillId="0" borderId="5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1" fillId="0" borderId="35" xfId="0" applyFont="1" applyBorder="1" applyAlignment="1" applyProtection="1">
      <alignment horizontal="left" vertical="top"/>
      <protection locked="0"/>
    </xf>
    <xf numFmtId="0" fontId="1" fillId="0" borderId="36" xfId="0" applyFont="1" applyBorder="1" applyAlignment="1" applyProtection="1">
      <alignment horizontal="left" vertical="top"/>
      <protection locked="0"/>
    </xf>
    <xf numFmtId="0" fontId="1" fillId="0" borderId="23" xfId="0" applyFont="1" applyBorder="1" applyAlignment="1" applyProtection="1">
      <alignment horizontal="left" vertical="top"/>
      <protection locked="0"/>
    </xf>
    <xf numFmtId="0" fontId="1" fillId="0" borderId="19" xfId="0" applyFont="1" applyBorder="1" applyAlignment="1" applyProtection="1">
      <alignment horizontal="left" vertical="top"/>
      <protection locked="0"/>
    </xf>
    <xf numFmtId="0" fontId="36" fillId="0" borderId="139" xfId="0" applyFont="1" applyFill="1" applyBorder="1" applyAlignment="1" applyProtection="1">
      <alignment horizontal="center" vertical="center"/>
      <protection hidden="1"/>
    </xf>
    <xf numFmtId="0" fontId="45" fillId="0" borderId="0" xfId="0" applyFont="1">
      <alignment vertical="center"/>
    </xf>
    <xf numFmtId="0" fontId="14" fillId="2" borderId="6"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0" xfId="0" applyFont="1" applyBorder="1" applyAlignment="1">
      <alignment horizontal="center" vertical="center"/>
    </xf>
    <xf numFmtId="0" fontId="1" fillId="2" borderId="27"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0" borderId="0" xfId="0" applyFont="1" applyBorder="1" applyAlignment="1">
      <alignment horizontal="center" vertical="center"/>
    </xf>
    <xf numFmtId="0" fontId="8" fillId="2" borderId="27"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59" xfId="0" applyFont="1" applyFill="1" applyBorder="1" applyAlignment="1">
      <alignment horizontal="center" vertical="center"/>
    </xf>
    <xf numFmtId="0" fontId="8" fillId="0" borderId="7" xfId="0" applyFont="1" applyFill="1" applyBorder="1" applyAlignment="1">
      <alignment horizontal="left" vertical="top"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8" fillId="0" borderId="27"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58" xfId="0" applyFont="1" applyBorder="1" applyAlignment="1" applyProtection="1">
      <alignment horizontal="left" vertical="center" wrapText="1"/>
    </xf>
    <xf numFmtId="0" fontId="8" fillId="0" borderId="56"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59" xfId="0" applyFont="1" applyBorder="1" applyAlignment="1" applyProtection="1">
      <alignment horizontal="left" vertical="center" wrapText="1"/>
    </xf>
    <xf numFmtId="0" fontId="8" fillId="0" borderId="15"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6" xfId="0" applyFont="1" applyFill="1" applyBorder="1" applyAlignment="1" applyProtection="1">
      <alignment horizontal="left" vertical="top" wrapText="1"/>
      <protection locked="0"/>
    </xf>
    <xf numFmtId="0" fontId="5" fillId="0" borderId="137" xfId="0" applyFont="1" applyFill="1" applyBorder="1" applyAlignment="1" applyProtection="1">
      <alignment horizontal="left" vertical="top" wrapText="1"/>
      <protection locked="0"/>
    </xf>
    <xf numFmtId="0" fontId="5" fillId="0" borderId="127" xfId="0" applyFont="1" applyFill="1" applyBorder="1" applyAlignment="1" applyProtection="1">
      <alignment horizontal="left" vertical="top" wrapText="1"/>
      <protection locked="0"/>
    </xf>
    <xf numFmtId="0" fontId="5" fillId="0" borderId="138" xfId="0" applyFont="1" applyFill="1" applyBorder="1" applyAlignment="1" applyProtection="1">
      <alignment horizontal="left" vertical="top" wrapText="1"/>
      <protection locked="0"/>
    </xf>
    <xf numFmtId="0" fontId="27" fillId="0" borderId="129" xfId="0" applyFont="1" applyFill="1" applyBorder="1" applyAlignment="1">
      <alignment horizontal="left" vertical="center" wrapText="1"/>
    </xf>
    <xf numFmtId="0" fontId="27" fillId="0" borderId="109" xfId="0" applyFont="1" applyFill="1" applyBorder="1" applyAlignment="1">
      <alignment horizontal="left" vertical="center" wrapText="1"/>
    </xf>
    <xf numFmtId="0" fontId="5" fillId="0" borderId="12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28" xfId="0" applyFont="1" applyFill="1" applyBorder="1" applyAlignment="1" applyProtection="1">
      <alignment horizontal="left" vertical="top" wrapText="1"/>
      <protection locked="0"/>
    </xf>
    <xf numFmtId="0" fontId="5" fillId="0" borderId="117"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19" xfId="0" applyFont="1" applyFill="1" applyBorder="1" applyAlignment="1" applyProtection="1">
      <alignment horizontal="left" vertical="top" wrapText="1"/>
      <protection locked="0"/>
    </xf>
    <xf numFmtId="0" fontId="1" fillId="0" borderId="72" xfId="3" applyFont="1" applyFill="1" applyBorder="1" applyAlignment="1">
      <alignment horizontal="left" vertical="center" indent="1" shrinkToFit="1"/>
    </xf>
    <xf numFmtId="0" fontId="8" fillId="0" borderId="73" xfId="3" applyFont="1" applyFill="1" applyBorder="1" applyAlignment="1">
      <alignment horizontal="left" vertical="center" indent="1" shrinkToFit="1"/>
    </xf>
    <xf numFmtId="0" fontId="8" fillId="0" borderId="88" xfId="3" applyFont="1" applyFill="1" applyBorder="1" applyAlignment="1">
      <alignment horizontal="left" vertical="center" indent="1" shrinkToFit="1"/>
    </xf>
    <xf numFmtId="0" fontId="5" fillId="0" borderId="142" xfId="0" applyFont="1" applyFill="1" applyBorder="1" applyAlignment="1" applyProtection="1">
      <alignment horizontal="left" vertical="center" wrapText="1"/>
      <protection locked="0"/>
    </xf>
    <xf numFmtId="49" fontId="5" fillId="0" borderId="142" xfId="0" applyNumberFormat="1" applyFont="1" applyFill="1" applyBorder="1" applyAlignment="1" applyProtection="1">
      <alignment horizontal="center" vertical="center" wrapText="1"/>
      <protection locked="0"/>
    </xf>
    <xf numFmtId="0" fontId="27" fillId="0" borderId="172" xfId="0" applyFont="1" applyFill="1" applyBorder="1" applyAlignment="1">
      <alignment horizontal="left" vertical="center" wrapText="1"/>
    </xf>
    <xf numFmtId="0" fontId="27" fillId="0" borderId="171" xfId="0" applyFont="1" applyFill="1" applyBorder="1" applyAlignment="1">
      <alignment horizontal="left" vertical="center" wrapText="1"/>
    </xf>
    <xf numFmtId="0" fontId="30" fillId="0" borderId="6" xfId="3" applyFont="1" applyFill="1" applyBorder="1" applyAlignment="1">
      <alignment horizontal="left" vertical="center" wrapText="1"/>
    </xf>
    <xf numFmtId="0" fontId="30" fillId="0" borderId="51" xfId="3" applyFont="1" applyFill="1" applyBorder="1" applyAlignment="1">
      <alignment horizontal="center" vertical="center" wrapText="1"/>
    </xf>
    <xf numFmtId="0" fontId="30" fillId="0" borderId="62" xfId="3" applyFont="1" applyFill="1" applyBorder="1" applyAlignment="1">
      <alignment horizontal="center" vertical="center" wrapText="1"/>
    </xf>
    <xf numFmtId="0" fontId="30" fillId="0" borderId="119" xfId="3" applyFont="1" applyFill="1" applyBorder="1" applyAlignment="1" applyProtection="1">
      <alignment horizontal="left" vertical="top" wrapText="1"/>
      <protection locked="0"/>
    </xf>
    <xf numFmtId="0" fontId="30" fillId="0" borderId="108" xfId="3" applyFont="1" applyFill="1" applyBorder="1" applyAlignment="1" applyProtection="1">
      <alignment horizontal="left" vertical="top" wrapText="1"/>
      <protection locked="0"/>
    </xf>
    <xf numFmtId="0" fontId="30" fillId="0" borderId="120" xfId="3" applyFont="1" applyFill="1" applyBorder="1" applyAlignment="1" applyProtection="1">
      <alignment horizontal="left" vertical="top" wrapText="1"/>
      <protection locked="0"/>
    </xf>
    <xf numFmtId="0" fontId="30" fillId="0" borderId="114" xfId="3" applyFont="1" applyFill="1" applyBorder="1" applyAlignment="1" applyProtection="1">
      <alignment horizontal="left" vertical="top" wrapText="1"/>
      <protection locked="0"/>
    </xf>
    <xf numFmtId="0" fontId="30" fillId="0" borderId="121" xfId="3" applyFont="1" applyFill="1" applyBorder="1" applyAlignment="1" applyProtection="1">
      <alignment horizontal="left" vertical="top" wrapText="1"/>
      <protection locked="0"/>
    </xf>
    <xf numFmtId="0" fontId="30" fillId="0" borderId="122" xfId="3" applyFont="1" applyFill="1" applyBorder="1" applyAlignment="1" applyProtection="1">
      <alignment horizontal="left" vertical="top" wrapText="1"/>
      <protection locked="0"/>
    </xf>
    <xf numFmtId="0" fontId="30" fillId="0" borderId="113" xfId="3" applyFont="1" applyFill="1" applyBorder="1" applyAlignment="1" applyProtection="1">
      <alignment horizontal="left" vertical="top" wrapText="1"/>
      <protection locked="0"/>
    </xf>
    <xf numFmtId="0" fontId="30" fillId="0" borderId="115" xfId="3" applyFont="1" applyFill="1" applyBorder="1" applyAlignment="1" applyProtection="1">
      <alignment horizontal="left" vertical="top" wrapText="1"/>
      <protection locked="0"/>
    </xf>
    <xf numFmtId="0" fontId="30" fillId="0" borderId="123" xfId="3" applyFont="1" applyFill="1" applyBorder="1" applyAlignment="1" applyProtection="1">
      <alignment horizontal="left" vertical="top" wrapText="1"/>
      <protection locked="0"/>
    </xf>
    <xf numFmtId="0" fontId="30" fillId="0" borderId="124" xfId="3" applyFont="1" applyFill="1" applyBorder="1" applyAlignment="1" applyProtection="1">
      <alignment horizontal="left" vertical="top" wrapText="1"/>
      <protection locked="0"/>
    </xf>
    <xf numFmtId="0" fontId="30" fillId="0" borderId="125" xfId="3" applyFont="1" applyFill="1" applyBorder="1" applyAlignment="1" applyProtection="1">
      <alignment horizontal="left" vertical="top" wrapText="1"/>
      <protection locked="0"/>
    </xf>
    <xf numFmtId="0" fontId="30" fillId="0" borderId="37" xfId="3" applyFont="1" applyFill="1" applyBorder="1" applyAlignment="1">
      <alignment horizontal="left" vertical="center" wrapText="1"/>
    </xf>
    <xf numFmtId="0" fontId="30" fillId="0" borderId="111" xfId="3" applyFont="1" applyFill="1" applyBorder="1" applyAlignment="1" applyProtection="1">
      <alignment horizontal="left" vertical="top" wrapText="1"/>
      <protection locked="0"/>
    </xf>
    <xf numFmtId="0" fontId="30" fillId="0" borderId="110" xfId="3" applyFont="1" applyFill="1" applyBorder="1" applyAlignment="1" applyProtection="1">
      <alignment horizontal="left" vertical="top" wrapText="1"/>
      <protection locked="0"/>
    </xf>
    <xf numFmtId="0" fontId="30" fillId="0" borderId="112" xfId="3" applyFont="1" applyFill="1" applyBorder="1" applyAlignment="1" applyProtection="1">
      <alignment horizontal="left" vertical="top" wrapText="1"/>
      <protection locked="0"/>
    </xf>
    <xf numFmtId="0" fontId="30" fillId="0" borderId="116" xfId="3" applyFont="1" applyFill="1" applyBorder="1" applyAlignment="1" applyProtection="1">
      <alignment horizontal="left" vertical="top" wrapText="1"/>
      <protection locked="0"/>
    </xf>
    <xf numFmtId="0" fontId="28" fillId="0" borderId="116" xfId="3" applyFont="1" applyFill="1" applyBorder="1" applyAlignment="1" applyProtection="1">
      <alignment horizontal="left" vertical="top" wrapText="1"/>
      <protection locked="0"/>
    </xf>
    <xf numFmtId="0" fontId="28" fillId="0" borderId="117" xfId="3" applyFont="1" applyFill="1" applyBorder="1" applyAlignment="1" applyProtection="1">
      <alignment horizontal="left" vertical="top" wrapText="1"/>
      <protection locked="0"/>
    </xf>
    <xf numFmtId="0" fontId="28" fillId="0" borderId="118" xfId="3" applyFont="1" applyFill="1" applyBorder="1" applyAlignment="1" applyProtection="1">
      <alignment horizontal="left" vertical="top" wrapText="1"/>
      <protection locked="0"/>
    </xf>
    <xf numFmtId="0" fontId="30" fillId="0" borderId="51" xfId="3" applyFont="1" applyFill="1" applyBorder="1" applyAlignment="1" applyProtection="1">
      <alignment horizontal="left" vertical="center" wrapText="1"/>
      <protection locked="0"/>
    </xf>
    <xf numFmtId="0" fontId="40" fillId="0" borderId="0" xfId="3" applyFont="1" applyFill="1" applyAlignment="1" applyProtection="1">
      <alignment horizontal="distributed" vertical="center"/>
      <protection hidden="1"/>
    </xf>
    <xf numFmtId="0" fontId="42" fillId="0" borderId="0" xfId="3" applyFont="1" applyFill="1" applyAlignment="1">
      <alignment horizontal="center" vertical="top"/>
    </xf>
    <xf numFmtId="0" fontId="72" fillId="0" borderId="0" xfId="3" applyFont="1" applyAlignment="1">
      <alignment horizontal="left" vertical="center" wrapText="1"/>
    </xf>
    <xf numFmtId="0" fontId="40" fillId="0" borderId="0" xfId="3" applyFont="1" applyFill="1" applyAlignment="1">
      <alignment horizontal="left" vertical="center" wrapText="1"/>
    </xf>
    <xf numFmtId="0" fontId="92" fillId="0" borderId="195" xfId="3" applyFont="1" applyFill="1" applyBorder="1" applyAlignment="1">
      <alignment horizontal="left" vertical="center" wrapText="1"/>
    </xf>
    <xf numFmtId="0" fontId="92" fillId="0" borderId="196" xfId="3" applyFont="1" applyFill="1" applyBorder="1" applyAlignment="1">
      <alignment horizontal="left" vertical="center" wrapText="1"/>
    </xf>
    <xf numFmtId="0" fontId="43" fillId="0" borderId="130" xfId="3" applyFont="1" applyFill="1" applyBorder="1" applyAlignment="1" applyProtection="1">
      <alignment horizontal="left" vertical="center" wrapText="1"/>
      <protection hidden="1"/>
    </xf>
    <xf numFmtId="0" fontId="43" fillId="0" borderId="131" xfId="3" applyFont="1" applyFill="1" applyBorder="1" applyAlignment="1" applyProtection="1">
      <alignment horizontal="left" vertical="center" wrapText="1"/>
      <protection hidden="1"/>
    </xf>
    <xf numFmtId="0" fontId="43" fillId="0" borderId="132" xfId="3" applyFont="1" applyFill="1" applyBorder="1" applyAlignment="1" applyProtection="1">
      <alignment horizontal="left" vertical="center" wrapText="1"/>
      <protection hidden="1"/>
    </xf>
    <xf numFmtId="0" fontId="44" fillId="0" borderId="54" xfId="3" applyFont="1" applyFill="1" applyBorder="1" applyAlignment="1">
      <alignment horizontal="left" vertical="center" wrapText="1"/>
    </xf>
    <xf numFmtId="0" fontId="40" fillId="0" borderId="0" xfId="3" applyFont="1" applyFill="1" applyAlignment="1">
      <alignment horizontal="center" vertical="center" wrapText="1"/>
    </xf>
    <xf numFmtId="0" fontId="43" fillId="0" borderId="110" xfId="3" applyFont="1" applyFill="1" applyBorder="1" applyAlignment="1" applyProtection="1">
      <alignment horizontal="left" vertical="center" wrapText="1"/>
      <protection hidden="1"/>
    </xf>
    <xf numFmtId="0" fontId="43" fillId="0" borderId="0" xfId="3" applyFont="1" applyFill="1" applyBorder="1" applyAlignment="1" applyProtection="1">
      <alignment horizontal="left" vertical="center" wrapText="1"/>
      <protection hidden="1"/>
    </xf>
    <xf numFmtId="0" fontId="43" fillId="0" borderId="0" xfId="3" applyFont="1" applyFill="1" applyAlignment="1" applyProtection="1">
      <alignment horizontal="left" vertical="center" wrapText="1"/>
      <protection hidden="1"/>
    </xf>
    <xf numFmtId="0" fontId="43" fillId="0" borderId="34" xfId="3" applyFont="1" applyFill="1" applyBorder="1" applyAlignment="1" applyProtection="1">
      <alignment horizontal="left" vertical="center" wrapText="1"/>
      <protection hidden="1"/>
    </xf>
    <xf numFmtId="0" fontId="49" fillId="0" borderId="18" xfId="3" applyFont="1" applyFill="1" applyBorder="1" applyAlignment="1" applyProtection="1">
      <alignment horizontal="left" vertical="center"/>
      <protection hidden="1"/>
    </xf>
    <xf numFmtId="0" fontId="49" fillId="0" borderId="17" xfId="3" applyFont="1" applyFill="1" applyBorder="1" applyAlignment="1" applyProtection="1">
      <alignment horizontal="left" vertical="center"/>
      <protection hidden="1"/>
    </xf>
    <xf numFmtId="0" fontId="49" fillId="0" borderId="16" xfId="3" applyFont="1" applyFill="1" applyBorder="1" applyAlignment="1" applyProtection="1">
      <alignment horizontal="left" vertical="center"/>
      <protection hidden="1"/>
    </xf>
    <xf numFmtId="0" fontId="93" fillId="0" borderId="110" xfId="3" applyFont="1" applyFill="1" applyBorder="1" applyAlignment="1" applyProtection="1">
      <alignment horizontal="left" vertical="center" wrapText="1"/>
      <protection hidden="1"/>
    </xf>
    <xf numFmtId="0" fontId="93" fillId="0" borderId="0" xfId="3" applyFont="1" applyFill="1" applyBorder="1" applyAlignment="1" applyProtection="1">
      <alignment horizontal="left" vertical="center" wrapText="1"/>
      <protection hidden="1"/>
    </xf>
    <xf numFmtId="0" fontId="93" fillId="0" borderId="0" xfId="3" applyFont="1" applyFill="1" applyAlignment="1" applyProtection="1">
      <alignment horizontal="left" vertical="center" wrapText="1"/>
      <protection hidden="1"/>
    </xf>
    <xf numFmtId="0" fontId="93" fillId="0" borderId="34" xfId="3" applyFont="1" applyFill="1" applyBorder="1" applyAlignment="1" applyProtection="1">
      <alignment horizontal="left" vertical="center" wrapText="1"/>
      <protection hidden="1"/>
    </xf>
    <xf numFmtId="0" fontId="1" fillId="0" borderId="51" xfId="3" applyFont="1" applyFill="1" applyBorder="1" applyAlignment="1" applyProtection="1">
      <alignment horizontal="left" vertical="center" wrapText="1"/>
      <protection locked="0"/>
    </xf>
    <xf numFmtId="0" fontId="93" fillId="0" borderId="130" xfId="3" applyFont="1" applyFill="1" applyBorder="1" applyAlignment="1" applyProtection="1">
      <alignment horizontal="left" vertical="top" wrapText="1"/>
      <protection hidden="1"/>
    </xf>
    <xf numFmtId="0" fontId="93" fillId="0" borderId="131" xfId="3" applyFont="1" applyFill="1" applyBorder="1" applyAlignment="1" applyProtection="1">
      <alignment horizontal="left" vertical="top" wrapText="1"/>
      <protection hidden="1"/>
    </xf>
    <xf numFmtId="0" fontId="93" fillId="0" borderId="132" xfId="3" applyFont="1" applyFill="1" applyBorder="1" applyAlignment="1" applyProtection="1">
      <alignment horizontal="left" vertical="top" wrapText="1"/>
      <protection hidden="1"/>
    </xf>
    <xf numFmtId="0" fontId="4" fillId="0" borderId="54" xfId="3" applyFont="1" applyFill="1" applyBorder="1" applyAlignment="1">
      <alignment horizontal="left" vertical="center" wrapText="1"/>
    </xf>
    <xf numFmtId="0" fontId="1" fillId="0" borderId="0" xfId="3" applyFont="1" applyFill="1" applyAlignment="1">
      <alignment horizontal="center" vertical="center" wrapText="1"/>
    </xf>
    <xf numFmtId="0" fontId="37" fillId="0" borderId="18" xfId="3" applyFont="1" applyFill="1" applyBorder="1" applyAlignment="1" applyProtection="1">
      <alignment horizontal="left" vertical="center"/>
      <protection hidden="1"/>
    </xf>
    <xf numFmtId="0" fontId="37" fillId="0" borderId="17" xfId="3" applyFont="1" applyFill="1" applyBorder="1" applyAlignment="1" applyProtection="1">
      <alignment horizontal="left" vertical="center"/>
      <protection hidden="1"/>
    </xf>
    <xf numFmtId="0" fontId="37" fillId="0" borderId="16" xfId="3" applyFont="1" applyFill="1" applyBorder="1" applyAlignment="1" applyProtection="1">
      <alignment horizontal="left" vertical="center"/>
      <protection hidden="1"/>
    </xf>
    <xf numFmtId="0" fontId="1" fillId="0" borderId="37" xfId="3" applyFont="1" applyFill="1" applyBorder="1" applyAlignment="1">
      <alignment horizontal="left" vertical="center" wrapText="1"/>
    </xf>
    <xf numFmtId="0" fontId="1" fillId="0" borderId="178" xfId="3" applyFont="1" applyFill="1" applyBorder="1" applyAlignment="1">
      <alignment horizontal="left" vertical="center" wrapText="1"/>
    </xf>
    <xf numFmtId="0" fontId="1" fillId="0" borderId="179" xfId="3" applyFont="1" applyFill="1" applyBorder="1" applyAlignment="1">
      <alignment horizontal="left" vertical="center" wrapText="1"/>
    </xf>
    <xf numFmtId="0" fontId="1" fillId="0" borderId="51" xfId="3" applyFont="1" applyFill="1" applyBorder="1" applyAlignment="1">
      <alignment horizontal="center" vertical="center" wrapText="1"/>
    </xf>
    <xf numFmtId="0" fontId="1" fillId="0" borderId="111" xfId="3" applyFont="1" applyFill="1" applyBorder="1" applyAlignment="1" applyProtection="1">
      <alignment horizontal="left" vertical="center" wrapText="1"/>
      <protection locked="0"/>
    </xf>
    <xf numFmtId="0" fontId="1" fillId="0" borderId="110" xfId="3" applyFont="1" applyFill="1" applyBorder="1" applyAlignment="1" applyProtection="1">
      <alignment horizontal="left" vertical="center" wrapText="1"/>
      <protection locked="0"/>
    </xf>
    <xf numFmtId="0" fontId="1" fillId="0" borderId="112" xfId="3" applyFont="1" applyFill="1" applyBorder="1" applyAlignment="1" applyProtection="1">
      <alignment horizontal="left" vertical="center" wrapText="1"/>
      <protection locked="0"/>
    </xf>
    <xf numFmtId="0" fontId="1" fillId="0" borderId="113" xfId="3" applyFont="1" applyFill="1" applyBorder="1" applyAlignment="1" applyProtection="1">
      <alignment horizontal="left" vertical="center" wrapText="1"/>
      <protection locked="0"/>
    </xf>
    <xf numFmtId="0" fontId="1" fillId="0" borderId="114" xfId="3" applyFont="1" applyFill="1" applyBorder="1" applyAlignment="1" applyProtection="1">
      <alignment horizontal="left" vertical="center" wrapText="1"/>
      <protection locked="0"/>
    </xf>
    <xf numFmtId="0" fontId="1" fillId="0" borderId="115" xfId="3" applyFont="1" applyFill="1" applyBorder="1" applyAlignment="1" applyProtection="1">
      <alignment horizontal="left" vertical="center" wrapText="1"/>
      <protection locked="0"/>
    </xf>
    <xf numFmtId="0" fontId="1" fillId="0" borderId="124" xfId="3" applyFont="1" applyFill="1" applyBorder="1" applyAlignment="1" applyProtection="1">
      <alignment horizontal="left" vertical="center" wrapText="1"/>
      <protection locked="0"/>
    </xf>
    <xf numFmtId="0" fontId="1" fillId="0" borderId="180" xfId="3" applyFont="1" applyFill="1" applyBorder="1" applyAlignment="1" applyProtection="1">
      <alignment horizontal="left" vertical="center" wrapText="1"/>
      <protection locked="0"/>
    </xf>
    <xf numFmtId="0" fontId="1" fillId="0" borderId="181" xfId="3" applyFont="1" applyFill="1" applyBorder="1" applyAlignment="1" applyProtection="1">
      <alignment horizontal="left" vertical="center" wrapText="1"/>
      <protection locked="0"/>
    </xf>
    <xf numFmtId="0" fontId="1" fillId="0" borderId="136" xfId="0" applyFont="1" applyFill="1" applyBorder="1" applyAlignment="1" applyProtection="1">
      <alignment horizontal="left" vertical="top" wrapText="1"/>
      <protection locked="0"/>
    </xf>
    <xf numFmtId="0" fontId="1" fillId="0" borderId="137" xfId="0" applyFont="1" applyFill="1" applyBorder="1" applyAlignment="1" applyProtection="1">
      <alignment horizontal="left" vertical="top" wrapText="1"/>
      <protection locked="0"/>
    </xf>
    <xf numFmtId="0" fontId="1" fillId="0" borderId="138" xfId="0" applyFont="1" applyFill="1" applyBorder="1" applyAlignment="1" applyProtection="1">
      <alignment horizontal="left" vertical="top" wrapText="1"/>
      <protection locked="0"/>
    </xf>
    <xf numFmtId="0" fontId="1" fillId="0" borderId="129" xfId="0" applyFont="1" applyFill="1" applyBorder="1" applyAlignment="1">
      <alignment horizontal="left" vertical="center" wrapText="1"/>
    </xf>
    <xf numFmtId="0" fontId="1" fillId="0" borderId="109" xfId="0" applyFont="1" applyFill="1" applyBorder="1" applyAlignment="1">
      <alignment horizontal="left" vertical="center" wrapText="1"/>
    </xf>
    <xf numFmtId="0" fontId="1" fillId="0" borderId="126" xfId="0" applyFont="1" applyFill="1" applyBorder="1" applyAlignment="1" applyProtection="1">
      <alignment horizontal="left" vertical="top" wrapText="1"/>
      <protection locked="0"/>
    </xf>
    <xf numFmtId="0" fontId="1" fillId="0" borderId="127" xfId="0" applyFont="1" applyFill="1" applyBorder="1" applyAlignment="1" applyProtection="1">
      <alignment horizontal="left" vertical="top" wrapText="1"/>
      <protection locked="0"/>
    </xf>
    <xf numFmtId="0" fontId="1" fillId="0" borderId="128" xfId="0" applyFont="1" applyFill="1" applyBorder="1" applyAlignment="1" applyProtection="1">
      <alignment horizontal="left" vertical="top" wrapText="1"/>
      <protection locked="0"/>
    </xf>
    <xf numFmtId="0" fontId="1" fillId="0" borderId="117" xfId="0" applyFont="1" applyFill="1" applyBorder="1" applyAlignment="1" applyProtection="1">
      <alignment horizontal="left" vertical="top" wrapText="1"/>
      <protection locked="0"/>
    </xf>
    <xf numFmtId="0" fontId="1" fillId="0" borderId="123" xfId="3" applyFont="1" applyFill="1" applyBorder="1" applyAlignment="1" applyProtection="1">
      <alignment horizontal="left" vertical="center" wrapText="1"/>
      <protection locked="0"/>
    </xf>
    <xf numFmtId="0" fontId="1" fillId="0" borderId="125" xfId="3" applyFont="1" applyFill="1" applyBorder="1" applyAlignment="1" applyProtection="1">
      <alignment horizontal="left" vertical="center" wrapText="1"/>
      <protection locked="0"/>
    </xf>
    <xf numFmtId="0" fontId="1" fillId="0" borderId="6" xfId="3" applyFont="1" applyFill="1" applyBorder="1" applyAlignment="1">
      <alignment horizontal="left" vertical="center" wrapText="1"/>
    </xf>
    <xf numFmtId="0" fontId="1" fillId="0" borderId="177" xfId="3" applyFont="1" applyFill="1" applyBorder="1" applyAlignment="1">
      <alignment horizontal="left" vertical="center" wrapText="1"/>
    </xf>
    <xf numFmtId="0" fontId="1" fillId="0" borderId="18" xfId="3" applyFont="1" applyFill="1" applyBorder="1" applyAlignment="1">
      <alignment horizontal="center" vertical="center" wrapText="1"/>
    </xf>
    <xf numFmtId="0" fontId="1" fillId="0" borderId="17" xfId="3" applyFont="1" applyFill="1" applyBorder="1" applyAlignment="1">
      <alignment horizontal="center" vertical="center" wrapText="1"/>
    </xf>
    <xf numFmtId="0" fontId="1" fillId="0" borderId="16" xfId="3" applyFont="1" applyFill="1" applyBorder="1" applyAlignment="1">
      <alignment horizontal="center" vertical="center" wrapText="1"/>
    </xf>
    <xf numFmtId="0" fontId="1" fillId="0" borderId="136" xfId="0" applyFont="1" applyFill="1" applyBorder="1" applyAlignment="1" applyProtection="1">
      <alignment horizontal="left" vertical="center" wrapText="1"/>
      <protection locked="0"/>
    </xf>
    <xf numFmtId="0" fontId="1" fillId="0" borderId="137" xfId="0" applyFont="1" applyFill="1" applyBorder="1" applyAlignment="1" applyProtection="1">
      <alignment horizontal="left" vertical="center" wrapText="1"/>
      <protection locked="0"/>
    </xf>
    <xf numFmtId="0" fontId="1" fillId="0" borderId="138" xfId="0" applyFont="1" applyFill="1" applyBorder="1" applyAlignment="1" applyProtection="1">
      <alignment horizontal="left" vertical="center" wrapText="1"/>
      <protection locked="0"/>
    </xf>
    <xf numFmtId="0" fontId="36" fillId="0" borderId="197" xfId="0" applyFont="1" applyFill="1" applyBorder="1" applyAlignment="1" applyProtection="1">
      <alignment horizontal="left" vertical="center"/>
      <protection hidden="1"/>
    </xf>
    <xf numFmtId="0" fontId="36" fillId="0" borderId="0" xfId="0" applyFont="1" applyFill="1" applyBorder="1" applyAlignment="1" applyProtection="1">
      <alignment horizontal="left" vertical="center"/>
      <protection hidden="1"/>
    </xf>
    <xf numFmtId="0" fontId="1" fillId="0" borderId="142" xfId="0" applyFont="1" applyFill="1" applyBorder="1" applyAlignment="1" applyProtection="1">
      <alignment horizontal="left" vertical="center" wrapText="1"/>
      <protection locked="0"/>
    </xf>
    <xf numFmtId="49" fontId="1" fillId="0" borderId="142" xfId="0" applyNumberFormat="1"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0" fontId="93" fillId="0" borderId="129" xfId="3" applyFont="1" applyFill="1" applyBorder="1" applyAlignment="1">
      <alignment horizontal="left" vertical="center" wrapText="1"/>
    </xf>
    <xf numFmtId="0" fontId="93" fillId="0" borderId="109" xfId="3" applyFont="1" applyFill="1" applyBorder="1" applyAlignment="1">
      <alignment horizontal="left" vertical="center" wrapText="1"/>
    </xf>
    <xf numFmtId="0" fontId="1" fillId="0" borderId="0" xfId="3" applyFont="1" applyFill="1" applyAlignment="1" applyProtection="1">
      <alignment horizontal="distributed" vertical="center"/>
      <protection hidden="1"/>
    </xf>
    <xf numFmtId="0" fontId="46" fillId="0" borderId="0" xfId="3" applyFont="1" applyFill="1" applyAlignment="1">
      <alignment horizontal="center" vertical="top"/>
    </xf>
    <xf numFmtId="0" fontId="84" fillId="0" borderId="0" xfId="3" applyFont="1" applyFill="1" applyAlignment="1">
      <alignment horizontal="left" vertical="center" wrapText="1"/>
    </xf>
    <xf numFmtId="0" fontId="1" fillId="0" borderId="0" xfId="3" applyFont="1" applyFill="1" applyAlignment="1">
      <alignment horizontal="left" vertical="center" wrapText="1"/>
    </xf>
    <xf numFmtId="0" fontId="1" fillId="0" borderId="108" xfId="3" applyFont="1" applyFill="1" applyBorder="1" applyAlignment="1" applyProtection="1">
      <alignment horizontal="left" vertical="center" wrapText="1"/>
      <protection locked="0"/>
    </xf>
    <xf numFmtId="0" fontId="1" fillId="0" borderId="182" xfId="3" applyFont="1" applyFill="1" applyBorder="1" applyAlignment="1" applyProtection="1">
      <alignment horizontal="left" vertical="center" wrapText="1"/>
      <protection locked="0"/>
    </xf>
    <xf numFmtId="0" fontId="1" fillId="0" borderId="183" xfId="3" applyFont="1" applyFill="1" applyBorder="1" applyAlignment="1" applyProtection="1">
      <alignment horizontal="left" vertical="center" wrapText="1"/>
      <protection locked="0"/>
    </xf>
    <xf numFmtId="0" fontId="1" fillId="0" borderId="121" xfId="3" applyFont="1" applyFill="1" applyBorder="1" applyAlignment="1" applyProtection="1">
      <alignment horizontal="left" vertical="center" wrapText="1"/>
      <protection locked="0"/>
    </xf>
    <xf numFmtId="0" fontId="1" fillId="0" borderId="122" xfId="3" applyFont="1" applyFill="1" applyBorder="1" applyAlignment="1" applyProtection="1">
      <alignment horizontal="left" vertical="center" wrapText="1"/>
      <protection locked="0"/>
    </xf>
  </cellXfs>
  <cellStyles count="5">
    <cellStyle name="ハイパーリンク" xfId="1" builtinId="8"/>
    <cellStyle name="桁区切り" xfId="2" builtinId="6"/>
    <cellStyle name="標準" xfId="0" builtinId="0"/>
    <cellStyle name="標準 2" xfId="3" xr:uid="{4CCF7C7E-3DF8-480A-BEE0-2AE4775F299C}"/>
    <cellStyle name="標準 3" xfId="4" xr:uid="{DEA9C5A8-C677-4BC8-9E37-ACD477F210DF}"/>
  </cellStyles>
  <dxfs count="18">
    <dxf>
      <fill>
        <patternFill>
          <bgColor theme="0" tint="-0.499984740745262"/>
        </patternFill>
      </fill>
    </dxf>
    <dxf>
      <font>
        <color theme="0"/>
      </font>
    </dxf>
    <dxf>
      <font>
        <color theme="0"/>
      </font>
    </dxf>
    <dxf>
      <font>
        <color theme="0" tint="-0.34998626667073579"/>
      </font>
    </dxf>
    <dxf>
      <fill>
        <patternFill>
          <bgColor theme="0" tint="-0.499984740745262"/>
        </patternFill>
      </fill>
    </dxf>
    <dxf>
      <font>
        <color theme="0"/>
      </font>
    </dxf>
    <dxf>
      <font>
        <color theme="0" tint="-0.34998626667073579"/>
      </font>
      <fill>
        <patternFill patternType="none">
          <bgColor auto="1"/>
        </patternFill>
      </fill>
    </dxf>
    <dxf>
      <font>
        <color theme="0" tint="-0.34998626667073579"/>
      </font>
    </dxf>
    <dxf>
      <fill>
        <patternFill>
          <bgColor theme="0" tint="-0.499984740745262"/>
        </patternFill>
      </fill>
    </dxf>
    <dxf>
      <fill>
        <patternFill>
          <bgColor rgb="FFFF0000"/>
        </patternFill>
      </fill>
    </dxf>
    <dxf>
      <fill>
        <patternFill>
          <bgColor rgb="FFFFFF00"/>
        </patternFill>
      </fill>
    </dxf>
    <dxf>
      <fill>
        <patternFill>
          <bgColor theme="0" tint="-0.499984740745262"/>
        </patternFill>
      </fill>
    </dxf>
    <dxf>
      <fill>
        <patternFill>
          <bgColor theme="0" tint="-0.499984740745262"/>
        </patternFill>
      </fill>
    </dxf>
    <dxf>
      <fill>
        <patternFill>
          <fgColor theme="0" tint="-0.499984740745262"/>
          <bgColor theme="0" tint="-0.499984740745262"/>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s>
  <tableStyles count="0" defaultTableStyle="TableStyleMedium2" defaultPivotStyle="PivotStyleLight16"/>
  <colors>
    <mruColors>
      <color rgb="FFFFFF99"/>
      <color rgb="FFCCFF33"/>
      <color rgb="FF0000FF"/>
      <color rgb="FF006666"/>
      <color rgb="FF0066FF"/>
      <color rgb="FFFFCC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pa-fs01\ipa\&#12487;&#12472;&#12479;&#12523;&#20154;&#26448;&#12475;&#12531;&#12479;&#12540;\&#22269;&#23478;&#36039;&#26684;&#12539;&#35430;&#39443;&#37096;\&#30331;&#37682;&#12539;&#35611;&#32722;G\&#24773;&#22577;&#12475;&#12461;&#12517;&#12522;&#12486;&#12451;&#20154;&#26448;\40_&#24773;&#22577;&#12475;&#12461;&#12517;&#12522;&#12486;&#12451;&#20154;&#26448;&#30331;&#37682;&#21046;&#24230;\_O&#24773;&#22577;&#20419;&#36914;&#27861;&#25913;&#27491;&#65288;&#20196;&#21644;&#20803;&#24180;&#65289;\10_&#35611;&#32722;&#35469;&#23450;&#21046;&#24230;&#65288;&#29305;&#23450;&#35611;&#32722;&#65289;\20_&#21215;&#38598;&#12539;&#36984;&#23450;\2026&#24180;&#24230;&#20998;\20_&#22996;&#21729;&#20250;\2_&#22996;&#21729;&#20250;&#36039;&#26009;\&#22996;&#21729;&#20250;&#24460;&#20462;&#27491;\02_&#20491;&#31080;_(&#27096;&#24335;2&#21495;)_20250822&#20462;&#27491;&#20013;&#65288;&#26696;&#65289;.xlsx" TargetMode="External"/><Relationship Id="rId1" Type="http://schemas.openxmlformats.org/officeDocument/2006/relationships/externalLinkPath" Target="/&#12487;&#12472;&#12479;&#12523;&#20154;&#26448;&#12475;&#12531;&#12479;&#12540;/&#22269;&#23478;&#36039;&#26684;&#12539;&#35430;&#39443;&#37096;/&#30331;&#37682;&#12539;&#35611;&#32722;G/&#24773;&#22577;&#12475;&#12461;&#12517;&#12522;&#12486;&#12451;&#20154;&#26448;/40_&#24773;&#22577;&#12475;&#12461;&#12517;&#12522;&#12486;&#12451;&#20154;&#26448;&#30331;&#37682;&#21046;&#24230;/_O&#24773;&#22577;&#20419;&#36914;&#27861;&#25913;&#27491;&#65288;&#20196;&#21644;&#20803;&#24180;&#65289;/10_&#35611;&#32722;&#35469;&#23450;&#21046;&#24230;&#65288;&#29305;&#23450;&#35611;&#32722;&#65289;/20_&#21215;&#38598;&#12539;&#36984;&#23450;/2026&#24180;&#24230;&#20998;/20_&#22996;&#21729;&#20250;/2_&#22996;&#21729;&#20250;&#36039;&#26009;/&#22996;&#21729;&#20250;&#24460;&#20462;&#27491;/02_&#20491;&#31080;_(&#27096;&#24335;2&#21495;)_20250822&#20462;&#27491;&#20013;&#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2_1-1・1-2講習概要・基としている講習"/>
      <sheetName val="02_1-3講習の内容"/>
      <sheetName val="02_継続講習の場合のみ_教材変更点"/>
      <sheetName val="02_1-4講習対象科目"/>
      <sheetName val="02_1-5-7講習及び演習の形態・受講者の要件等"/>
      <sheetName val="02_2講習の評価"/>
      <sheetName val="02_3講師・監修者"/>
      <sheetName val="02_3-1講師"/>
      <sheetName val="02_3-2監修者"/>
      <sheetName val="リスト"/>
    </sheetNames>
    <sheetDataSet>
      <sheetData sheetId="0">
        <row r="1">
          <cell r="N1" t="str">
            <v>様式第２号</v>
          </cell>
          <cell r="P1" t="str">
            <v>(R8用)</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BA19F-9B77-4575-956E-AD2C4D172B2D}">
  <sheetPr codeName="Sheet1">
    <tabColor rgb="FFFFFF99"/>
  </sheetPr>
  <dimension ref="A1:AK394"/>
  <sheetViews>
    <sheetView showGridLines="0" tabSelected="1" view="pageBreakPreview" zoomScaleNormal="100" zoomScaleSheetLayoutView="100" workbookViewId="0">
      <selection activeCell="B1" sqref="B1"/>
    </sheetView>
  </sheetViews>
  <sheetFormatPr defaultColWidth="9" defaultRowHeight="12"/>
  <cols>
    <col min="1" max="1" width="1.25" style="1" customWidth="1"/>
    <col min="2" max="2" width="9.75" style="1" customWidth="1"/>
    <col min="3" max="3" width="6.625" style="1" customWidth="1"/>
    <col min="4" max="4" width="3.625" style="1" customWidth="1"/>
    <col min="5" max="5" width="6.125" style="1" bestFit="1" customWidth="1"/>
    <col min="6" max="6" width="3.375" style="1" customWidth="1"/>
    <col min="7" max="7" width="4.25" style="1" bestFit="1" customWidth="1"/>
    <col min="8" max="9" width="3.5" style="1" customWidth="1"/>
    <col min="10" max="10" width="5.375" style="1" customWidth="1"/>
    <col min="11" max="14" width="5.625" style="1" customWidth="1"/>
    <col min="15" max="16" width="5.625" style="36" customWidth="1"/>
    <col min="17" max="17" width="4" style="1" customWidth="1"/>
    <col min="18" max="18" width="9" style="1" customWidth="1"/>
    <col min="19" max="19" width="3.125" style="1" bestFit="1" customWidth="1"/>
    <col min="20" max="20" width="3.125" style="128" customWidth="1"/>
    <col min="21" max="22" width="6.625" style="128" customWidth="1"/>
    <col min="23" max="23" width="3.625" style="128" customWidth="1"/>
    <col min="24" max="24" width="6.125" style="128" bestFit="1" customWidth="1"/>
    <col min="25" max="25" width="3.375" style="128" customWidth="1"/>
    <col min="26" max="26" width="4.25" style="128" bestFit="1" customWidth="1"/>
    <col min="27" max="28" width="3.5" style="128" customWidth="1"/>
    <col min="29" max="29" width="5.375" style="128" customWidth="1"/>
    <col min="30" max="33" width="5.625" style="128" customWidth="1"/>
    <col min="34" max="35" width="5.625" style="129" customWidth="1"/>
    <col min="36" max="36" width="3.125" style="1" bestFit="1" customWidth="1"/>
    <col min="37" max="16384" width="9" style="1"/>
  </cols>
  <sheetData>
    <row r="1" spans="2:36" ht="15" customHeight="1">
      <c r="C1" s="115"/>
      <c r="D1" s="116"/>
      <c r="E1" s="116"/>
      <c r="N1" s="656" t="s">
        <v>164</v>
      </c>
      <c r="O1" s="656"/>
      <c r="P1" s="251" t="s">
        <v>165</v>
      </c>
      <c r="T1" s="274" t="s">
        <v>342</v>
      </c>
      <c r="U1" s="275"/>
      <c r="V1" s="275"/>
      <c r="W1" s="276"/>
      <c r="X1" s="276"/>
      <c r="Y1" s="274"/>
      <c r="Z1" s="274"/>
      <c r="AA1" s="274"/>
      <c r="AB1" s="274"/>
      <c r="AC1" s="274"/>
      <c r="AD1" s="274"/>
      <c r="AE1" s="274"/>
      <c r="AF1" s="274"/>
      <c r="AG1" s="640" t="s">
        <v>164</v>
      </c>
      <c r="AH1" s="640"/>
      <c r="AI1" s="277" t="s">
        <v>165</v>
      </c>
      <c r="AJ1" s="5"/>
    </row>
    <row r="2" spans="2:36" ht="15" customHeight="1">
      <c r="C2" s="115"/>
      <c r="D2" s="116"/>
      <c r="E2" s="116"/>
      <c r="M2" s="689" t="s">
        <v>360</v>
      </c>
      <c r="N2" s="689"/>
      <c r="O2" s="689"/>
      <c r="P2" s="689"/>
      <c r="T2" s="274"/>
      <c r="U2" s="278"/>
      <c r="V2" s="275"/>
      <c r="W2" s="276"/>
      <c r="X2" s="276"/>
      <c r="Y2" s="274"/>
      <c r="Z2" s="274"/>
      <c r="AA2" s="274"/>
      <c r="AB2" s="274"/>
      <c r="AC2" s="274"/>
      <c r="AD2" s="274"/>
      <c r="AE2" s="274"/>
      <c r="AF2" s="641" t="s">
        <v>38</v>
      </c>
      <c r="AG2" s="641"/>
      <c r="AH2" s="641"/>
      <c r="AI2" s="641"/>
      <c r="AJ2" s="5"/>
    </row>
    <row r="3" spans="2:36" ht="30" customHeight="1">
      <c r="C3" s="115"/>
      <c r="D3" s="116"/>
      <c r="E3" s="116"/>
      <c r="O3" s="82"/>
      <c r="P3" s="82"/>
      <c r="T3" s="274"/>
      <c r="U3" s="275"/>
      <c r="V3" s="275"/>
      <c r="W3" s="276"/>
      <c r="X3" s="276"/>
      <c r="Y3" s="274"/>
      <c r="Z3" s="274"/>
      <c r="AA3" s="274"/>
      <c r="AB3" s="274"/>
      <c r="AC3" s="274"/>
      <c r="AD3" s="274"/>
      <c r="AE3" s="274"/>
      <c r="AF3" s="274"/>
      <c r="AG3" s="274"/>
      <c r="AH3" s="277"/>
      <c r="AI3" s="277"/>
      <c r="AJ3" s="5"/>
    </row>
    <row r="4" spans="2:36" ht="24" customHeight="1">
      <c r="B4" s="690" t="s">
        <v>30</v>
      </c>
      <c r="C4" s="690"/>
      <c r="D4" s="690"/>
      <c r="E4" s="690"/>
      <c r="F4" s="690"/>
      <c r="G4" s="690"/>
      <c r="H4" s="690"/>
      <c r="I4" s="690"/>
      <c r="J4" s="690"/>
      <c r="K4" s="690"/>
      <c r="L4" s="690"/>
      <c r="M4" s="690"/>
      <c r="N4" s="690"/>
      <c r="O4" s="690"/>
      <c r="P4" s="690"/>
      <c r="T4" s="642" t="s">
        <v>30</v>
      </c>
      <c r="U4" s="642"/>
      <c r="V4" s="642"/>
      <c r="W4" s="642"/>
      <c r="X4" s="642"/>
      <c r="Y4" s="642"/>
      <c r="Z4" s="642"/>
      <c r="AA4" s="642"/>
      <c r="AB4" s="642"/>
      <c r="AC4" s="642"/>
      <c r="AD4" s="642"/>
      <c r="AE4" s="642"/>
      <c r="AF4" s="642"/>
      <c r="AG4" s="642"/>
      <c r="AH4" s="642"/>
      <c r="AI4" s="642"/>
      <c r="AJ4" s="5"/>
    </row>
    <row r="5" spans="2:36" ht="8.25" customHeight="1">
      <c r="C5" s="15"/>
      <c r="D5" s="15"/>
      <c r="E5" s="15"/>
      <c r="F5" s="15"/>
      <c r="G5" s="15"/>
      <c r="H5" s="15"/>
      <c r="I5" s="15"/>
      <c r="J5" s="15"/>
      <c r="K5" s="15"/>
      <c r="L5" s="15"/>
      <c r="M5" s="15"/>
      <c r="N5" s="15"/>
      <c r="O5" s="15"/>
      <c r="P5" s="15"/>
      <c r="T5" s="274"/>
      <c r="U5" s="279"/>
      <c r="V5" s="279"/>
      <c r="W5" s="279"/>
      <c r="X5" s="279"/>
      <c r="Y5" s="279"/>
      <c r="Z5" s="279"/>
      <c r="AA5" s="279"/>
      <c r="AB5" s="279"/>
      <c r="AC5" s="279"/>
      <c r="AD5" s="279"/>
      <c r="AE5" s="279"/>
      <c r="AF5" s="279"/>
      <c r="AG5" s="279"/>
      <c r="AH5" s="279"/>
      <c r="AI5" s="279"/>
      <c r="AJ5" s="5"/>
    </row>
    <row r="6" spans="2:36" ht="25.5" customHeight="1">
      <c r="C6" s="15"/>
      <c r="D6" s="15"/>
      <c r="E6" s="15"/>
      <c r="F6" s="15"/>
      <c r="G6" s="15"/>
      <c r="H6" s="15"/>
      <c r="I6" s="15"/>
      <c r="J6" s="15"/>
      <c r="K6" s="15"/>
      <c r="L6" s="15"/>
      <c r="M6" s="15"/>
      <c r="N6" s="15"/>
      <c r="O6" s="15"/>
      <c r="P6" s="15"/>
      <c r="T6" s="274"/>
      <c r="U6" s="279"/>
      <c r="V6" s="279"/>
      <c r="W6" s="279"/>
      <c r="X6" s="279"/>
      <c r="Y6" s="279"/>
      <c r="Z6" s="279"/>
      <c r="AA6" s="279"/>
      <c r="AB6" s="279"/>
      <c r="AC6" s="279"/>
      <c r="AD6" s="279"/>
      <c r="AE6" s="279"/>
      <c r="AF6" s="279"/>
      <c r="AG6" s="279"/>
      <c r="AH6" s="279"/>
      <c r="AI6" s="279"/>
      <c r="AJ6" s="5"/>
    </row>
    <row r="7" spans="2:36" ht="37.5" customHeight="1">
      <c r="B7" s="691" t="s">
        <v>18</v>
      </c>
      <c r="C7" s="692"/>
      <c r="D7" s="693"/>
      <c r="E7" s="694"/>
      <c r="F7" s="694"/>
      <c r="G7" s="694"/>
      <c r="H7" s="694"/>
      <c r="I7" s="694"/>
      <c r="J7" s="694"/>
      <c r="K7" s="694"/>
      <c r="L7" s="694"/>
      <c r="M7" s="694"/>
      <c r="N7" s="694"/>
      <c r="O7" s="694"/>
      <c r="P7" s="695"/>
      <c r="T7" s="632" t="s">
        <v>18</v>
      </c>
      <c r="U7" s="633"/>
      <c r="V7" s="634"/>
      <c r="W7" s="643"/>
      <c r="X7" s="643"/>
      <c r="Y7" s="643"/>
      <c r="Z7" s="643"/>
      <c r="AA7" s="643"/>
      <c r="AB7" s="643"/>
      <c r="AC7" s="643"/>
      <c r="AD7" s="643"/>
      <c r="AE7" s="643"/>
      <c r="AF7" s="643"/>
      <c r="AG7" s="643"/>
      <c r="AH7" s="643"/>
      <c r="AI7" s="644"/>
      <c r="AJ7" s="5"/>
    </row>
    <row r="8" spans="2:36" ht="37.5" customHeight="1">
      <c r="B8" s="657" t="s">
        <v>145</v>
      </c>
      <c r="C8" s="688"/>
      <c r="D8" s="664"/>
      <c r="E8" s="665"/>
      <c r="F8" s="665"/>
      <c r="G8" s="665"/>
      <c r="H8" s="665"/>
      <c r="I8" s="665"/>
      <c r="J8" s="665"/>
      <c r="K8" s="665"/>
      <c r="L8" s="665"/>
      <c r="M8" s="665"/>
      <c r="N8" s="665"/>
      <c r="O8" s="665"/>
      <c r="P8" s="666"/>
      <c r="T8" s="632" t="s">
        <v>145</v>
      </c>
      <c r="U8" s="633"/>
      <c r="V8" s="634"/>
      <c r="W8" s="583"/>
      <c r="X8" s="583"/>
      <c r="Y8" s="583"/>
      <c r="Z8" s="583"/>
      <c r="AA8" s="583"/>
      <c r="AB8" s="583"/>
      <c r="AC8" s="583"/>
      <c r="AD8" s="583"/>
      <c r="AE8" s="583"/>
      <c r="AF8" s="583"/>
      <c r="AG8" s="583"/>
      <c r="AH8" s="583"/>
      <c r="AI8" s="584"/>
      <c r="AJ8" s="5"/>
    </row>
    <row r="9" spans="2:36" s="29" customFormat="1" ht="37.5" customHeight="1">
      <c r="B9" s="662" t="s">
        <v>197</v>
      </c>
      <c r="C9" s="663"/>
      <c r="D9" s="664"/>
      <c r="E9" s="665"/>
      <c r="F9" s="665"/>
      <c r="G9" s="665"/>
      <c r="H9" s="665"/>
      <c r="I9" s="665"/>
      <c r="J9" s="665"/>
      <c r="K9" s="665"/>
      <c r="L9" s="665"/>
      <c r="M9" s="665"/>
      <c r="N9" s="665"/>
      <c r="O9" s="665"/>
      <c r="P9" s="666"/>
      <c r="T9" s="632" t="s">
        <v>197</v>
      </c>
      <c r="U9" s="635"/>
      <c r="V9" s="636"/>
      <c r="W9" s="637"/>
      <c r="X9" s="637"/>
      <c r="Y9" s="637"/>
      <c r="Z9" s="637"/>
      <c r="AA9" s="637"/>
      <c r="AB9" s="637"/>
      <c r="AC9" s="637"/>
      <c r="AD9" s="637"/>
      <c r="AE9" s="637"/>
      <c r="AF9" s="637"/>
      <c r="AG9" s="637"/>
      <c r="AH9" s="637"/>
      <c r="AI9" s="638"/>
      <c r="AJ9" s="32"/>
    </row>
    <row r="10" spans="2:36" ht="13.5" customHeight="1">
      <c r="B10" s="124"/>
      <c r="C10" s="125"/>
      <c r="D10" s="237" t="str">
        <f>IF(LEN(D9)&gt;=40,"講習名は40文字以下です","")</f>
        <v/>
      </c>
      <c r="E10" s="237"/>
      <c r="F10" s="237"/>
      <c r="G10" s="237"/>
      <c r="H10" s="237"/>
      <c r="I10" s="237"/>
      <c r="J10" s="237"/>
      <c r="K10" s="237"/>
      <c r="L10" s="125"/>
      <c r="M10" s="125"/>
      <c r="N10" s="125"/>
      <c r="O10" s="125"/>
      <c r="P10" s="125"/>
      <c r="T10" s="280"/>
      <c r="U10" s="281"/>
      <c r="V10" s="282"/>
      <c r="W10" s="639" t="str">
        <f>IF(LEN(W9)&gt;40,"講習名は40文字以下です","")</f>
        <v/>
      </c>
      <c r="X10" s="639"/>
      <c r="Y10" s="639"/>
      <c r="Z10" s="639"/>
      <c r="AA10" s="639"/>
      <c r="AB10" s="639"/>
      <c r="AC10" s="639"/>
      <c r="AD10" s="639"/>
      <c r="AE10" s="282"/>
      <c r="AF10" s="282"/>
      <c r="AG10" s="282"/>
      <c r="AH10" s="282"/>
      <c r="AI10" s="282"/>
      <c r="AJ10" s="5"/>
    </row>
    <row r="11" spans="2:36" ht="18.75" customHeight="1">
      <c r="B11" s="219" t="s">
        <v>48</v>
      </c>
      <c r="C11" s="219"/>
      <c r="D11" s="133"/>
      <c r="E11" s="133"/>
      <c r="F11" s="133"/>
      <c r="G11" s="133"/>
      <c r="H11" s="133"/>
      <c r="I11" s="133"/>
      <c r="J11" s="133"/>
      <c r="K11" s="133"/>
      <c r="L11" s="133"/>
      <c r="M11" s="133"/>
      <c r="N11" s="133"/>
      <c r="O11" s="134"/>
      <c r="P11" s="134"/>
      <c r="T11" s="652" t="s">
        <v>48</v>
      </c>
      <c r="U11" s="652"/>
      <c r="V11" s="652"/>
      <c r="W11" s="274"/>
      <c r="X11" s="274"/>
      <c r="Y11" s="274"/>
      <c r="Z11" s="274"/>
      <c r="AA11" s="274"/>
      <c r="AB11" s="274"/>
      <c r="AC11" s="274"/>
      <c r="AD11" s="274"/>
      <c r="AE11" s="274"/>
      <c r="AF11" s="274"/>
      <c r="AG11" s="274"/>
      <c r="AH11" s="283"/>
      <c r="AI11" s="283"/>
      <c r="AJ11" s="5"/>
    </row>
    <row r="12" spans="2:36" ht="18.75" customHeight="1">
      <c r="B12" s="687" t="s">
        <v>113</v>
      </c>
      <c r="C12" s="687"/>
      <c r="D12" s="687"/>
      <c r="E12" s="687"/>
      <c r="F12" s="687"/>
      <c r="G12" s="687"/>
      <c r="H12" s="687"/>
      <c r="I12" s="687"/>
      <c r="J12" s="687"/>
      <c r="K12" s="687"/>
      <c r="L12" s="687"/>
      <c r="M12" s="687"/>
      <c r="N12" s="687"/>
      <c r="O12" s="687"/>
      <c r="P12" s="687"/>
      <c r="T12" s="653" t="s">
        <v>113</v>
      </c>
      <c r="U12" s="653"/>
      <c r="V12" s="653"/>
      <c r="W12" s="653"/>
      <c r="X12" s="653"/>
      <c r="Y12" s="653"/>
      <c r="Z12" s="653"/>
      <c r="AA12" s="653"/>
      <c r="AB12" s="653"/>
      <c r="AC12" s="653"/>
      <c r="AD12" s="653"/>
      <c r="AE12" s="653"/>
      <c r="AF12" s="653"/>
      <c r="AG12" s="653"/>
      <c r="AH12" s="653"/>
      <c r="AI12" s="653"/>
      <c r="AJ12" s="5"/>
    </row>
    <row r="13" spans="2:36" ht="3.75" customHeight="1">
      <c r="B13" s="5"/>
      <c r="C13" s="5"/>
      <c r="D13" s="5"/>
      <c r="E13" s="5"/>
      <c r="F13" s="5"/>
      <c r="G13" s="5"/>
      <c r="H13" s="5"/>
      <c r="I13" s="5"/>
      <c r="J13" s="5"/>
      <c r="K13" s="5"/>
      <c r="L13" s="5"/>
      <c r="M13" s="5"/>
      <c r="N13" s="5"/>
      <c r="O13" s="6"/>
      <c r="P13" s="6"/>
      <c r="T13" s="274"/>
      <c r="U13" s="284"/>
      <c r="V13" s="274"/>
      <c r="W13" s="274"/>
      <c r="X13" s="274"/>
      <c r="Y13" s="274"/>
      <c r="Z13" s="274"/>
      <c r="AA13" s="274"/>
      <c r="AB13" s="274"/>
      <c r="AC13" s="274"/>
      <c r="AD13" s="274"/>
      <c r="AE13" s="274"/>
      <c r="AF13" s="274"/>
      <c r="AG13" s="274"/>
      <c r="AH13" s="283"/>
      <c r="AI13" s="283"/>
      <c r="AJ13" s="5"/>
    </row>
    <row r="14" spans="2:36" ht="72" customHeight="1">
      <c r="B14" s="657" t="s">
        <v>85</v>
      </c>
      <c r="C14" s="658"/>
      <c r="D14" s="659"/>
      <c r="E14" s="660"/>
      <c r="F14" s="660"/>
      <c r="G14" s="660"/>
      <c r="H14" s="660"/>
      <c r="I14" s="660"/>
      <c r="J14" s="660"/>
      <c r="K14" s="660"/>
      <c r="L14" s="660"/>
      <c r="M14" s="660"/>
      <c r="N14" s="660"/>
      <c r="O14" s="660"/>
      <c r="P14" s="661"/>
      <c r="T14" s="577" t="s">
        <v>85</v>
      </c>
      <c r="U14" s="577"/>
      <c r="V14" s="577"/>
      <c r="W14" s="577" t="s">
        <v>200</v>
      </c>
      <c r="X14" s="577"/>
      <c r="Y14" s="577"/>
      <c r="Z14" s="577"/>
      <c r="AA14" s="577"/>
      <c r="AB14" s="577"/>
      <c r="AC14" s="577"/>
      <c r="AD14" s="577"/>
      <c r="AE14" s="577"/>
      <c r="AF14" s="577"/>
      <c r="AG14" s="577"/>
      <c r="AH14" s="577"/>
      <c r="AI14" s="577"/>
      <c r="AJ14" s="5"/>
    </row>
    <row r="15" spans="2:36" ht="30.75" customHeight="1">
      <c r="B15" s="680" t="s">
        <v>125</v>
      </c>
      <c r="C15" s="681"/>
      <c r="D15" s="669"/>
      <c r="E15" s="670"/>
      <c r="F15" s="670"/>
      <c r="G15" s="670"/>
      <c r="H15" s="670"/>
      <c r="I15" s="670"/>
      <c r="J15" s="151" t="s">
        <v>33</v>
      </c>
      <c r="K15" s="682" t="s">
        <v>86</v>
      </c>
      <c r="L15" s="683"/>
      <c r="M15" s="684"/>
      <c r="N15" s="685"/>
      <c r="O15" s="686"/>
      <c r="P15" s="47" t="s">
        <v>23</v>
      </c>
      <c r="T15" s="576" t="s">
        <v>125</v>
      </c>
      <c r="U15" s="576"/>
      <c r="V15" s="576"/>
      <c r="W15" s="654"/>
      <c r="X15" s="654"/>
      <c r="Y15" s="654"/>
      <c r="Z15" s="654"/>
      <c r="AA15" s="654"/>
      <c r="AB15" s="285"/>
      <c r="AC15" s="286" t="s">
        <v>33</v>
      </c>
      <c r="AD15" s="576" t="s">
        <v>86</v>
      </c>
      <c r="AE15" s="576"/>
      <c r="AF15" s="576"/>
      <c r="AG15" s="600"/>
      <c r="AH15" s="601"/>
      <c r="AI15" s="287" t="s">
        <v>23</v>
      </c>
      <c r="AJ15" s="5"/>
    </row>
    <row r="16" spans="2:36" ht="26.25" customHeight="1">
      <c r="B16" s="680" t="s">
        <v>87</v>
      </c>
      <c r="C16" s="681"/>
      <c r="D16" s="704"/>
      <c r="E16" s="705"/>
      <c r="F16" s="66" t="s">
        <v>143</v>
      </c>
      <c r="G16" s="55" t="s">
        <v>142</v>
      </c>
      <c r="H16" s="55"/>
      <c r="I16" s="150"/>
      <c r="J16" s="122" t="s">
        <v>144</v>
      </c>
      <c r="K16" s="717"/>
      <c r="L16" s="718"/>
      <c r="M16" s="718"/>
      <c r="N16" s="718"/>
      <c r="O16" s="718"/>
      <c r="P16" s="719"/>
      <c r="T16" s="576" t="s">
        <v>87</v>
      </c>
      <c r="U16" s="576"/>
      <c r="V16" s="576"/>
      <c r="W16" s="645">
        <v>10</v>
      </c>
      <c r="X16" s="646"/>
      <c r="Y16" s="288" t="s">
        <v>143</v>
      </c>
      <c r="Z16" s="289" t="s">
        <v>142</v>
      </c>
      <c r="AA16" s="289"/>
      <c r="AB16" s="289"/>
      <c r="AC16" s="290" t="s">
        <v>144</v>
      </c>
      <c r="AD16" s="647"/>
      <c r="AE16" s="647"/>
      <c r="AF16" s="647"/>
      <c r="AG16" s="647"/>
      <c r="AH16" s="647"/>
      <c r="AI16" s="647"/>
      <c r="AJ16" s="5"/>
    </row>
    <row r="17" spans="2:36" ht="30.75" customHeight="1">
      <c r="B17" s="680" t="s">
        <v>160</v>
      </c>
      <c r="C17" s="681"/>
      <c r="D17" s="667"/>
      <c r="E17" s="668"/>
      <c r="F17" s="668"/>
      <c r="G17" s="668"/>
      <c r="H17" s="770" t="s">
        <v>32</v>
      </c>
      <c r="I17" s="770"/>
      <c r="J17" s="771"/>
      <c r="K17" s="720"/>
      <c r="L17" s="721"/>
      <c r="M17" s="721"/>
      <c r="N17" s="721"/>
      <c r="O17" s="721"/>
      <c r="P17" s="722"/>
      <c r="T17" s="576" t="s">
        <v>160</v>
      </c>
      <c r="U17" s="576"/>
      <c r="V17" s="576"/>
      <c r="W17" s="648"/>
      <c r="X17" s="649"/>
      <c r="Y17" s="649"/>
      <c r="Z17" s="291"/>
      <c r="AA17" s="650" t="s">
        <v>32</v>
      </c>
      <c r="AB17" s="650"/>
      <c r="AC17" s="651"/>
      <c r="AD17" s="647"/>
      <c r="AE17" s="647"/>
      <c r="AF17" s="647"/>
      <c r="AG17" s="647"/>
      <c r="AH17" s="647"/>
      <c r="AI17" s="647"/>
      <c r="AJ17" s="5"/>
    </row>
    <row r="18" spans="2:36" ht="33.75" customHeight="1">
      <c r="B18" s="696" t="s">
        <v>190</v>
      </c>
      <c r="C18" s="697"/>
      <c r="D18" s="259" t="s">
        <v>35</v>
      </c>
      <c r="E18" s="710" t="s">
        <v>37</v>
      </c>
      <c r="F18" s="710"/>
      <c r="G18" s="710"/>
      <c r="H18" s="710"/>
      <c r="I18" s="710"/>
      <c r="J18" s="711"/>
      <c r="K18" s="723" t="s">
        <v>161</v>
      </c>
      <c r="L18" s="724"/>
      <c r="M18" s="724"/>
      <c r="N18" s="671"/>
      <c r="O18" s="672"/>
      <c r="P18" s="260" t="s">
        <v>34</v>
      </c>
      <c r="T18" s="577" t="s">
        <v>190</v>
      </c>
      <c r="U18" s="576"/>
      <c r="V18" s="576"/>
      <c r="W18" s="292" t="s">
        <v>36</v>
      </c>
      <c r="X18" s="617" t="s">
        <v>37</v>
      </c>
      <c r="Y18" s="618"/>
      <c r="Z18" s="618"/>
      <c r="AA18" s="618"/>
      <c r="AB18" s="618"/>
      <c r="AC18" s="618"/>
      <c r="AD18" s="619" t="s">
        <v>161</v>
      </c>
      <c r="AE18" s="620"/>
      <c r="AF18" s="620"/>
      <c r="AG18" s="622"/>
      <c r="AH18" s="623"/>
      <c r="AI18" s="293" t="s">
        <v>34</v>
      </c>
      <c r="AJ18" s="32"/>
    </row>
    <row r="19" spans="2:36" ht="15" customHeight="1">
      <c r="B19" s="698"/>
      <c r="C19" s="699"/>
      <c r="D19" s="261" t="s">
        <v>35</v>
      </c>
      <c r="E19" s="676" t="s">
        <v>140</v>
      </c>
      <c r="F19" s="676"/>
      <c r="G19" s="676"/>
      <c r="H19" s="676"/>
      <c r="I19" s="676"/>
      <c r="J19" s="677"/>
      <c r="K19" s="724"/>
      <c r="L19" s="724"/>
      <c r="M19" s="724"/>
      <c r="N19" s="725"/>
      <c r="O19" s="726"/>
      <c r="P19" s="673" t="s">
        <v>34</v>
      </c>
      <c r="T19" s="576"/>
      <c r="U19" s="576"/>
      <c r="V19" s="616"/>
      <c r="W19" s="294" t="s">
        <v>312</v>
      </c>
      <c r="X19" s="617" t="s">
        <v>140</v>
      </c>
      <c r="Y19" s="618"/>
      <c r="Z19" s="618"/>
      <c r="AA19" s="618"/>
      <c r="AB19" s="618"/>
      <c r="AC19" s="618"/>
      <c r="AD19" s="620"/>
      <c r="AE19" s="620"/>
      <c r="AF19" s="620"/>
      <c r="AG19" s="624"/>
      <c r="AH19" s="625"/>
      <c r="AI19" s="607" t="s">
        <v>34</v>
      </c>
      <c r="AJ19" s="32"/>
    </row>
    <row r="20" spans="2:36" ht="29.25" customHeight="1">
      <c r="B20" s="698"/>
      <c r="C20" s="699"/>
      <c r="D20" s="262"/>
      <c r="E20" s="678" t="s">
        <v>158</v>
      </c>
      <c r="F20" s="678"/>
      <c r="G20" s="678"/>
      <c r="H20" s="678"/>
      <c r="I20" s="678"/>
      <c r="J20" s="679"/>
      <c r="K20" s="724"/>
      <c r="L20" s="724"/>
      <c r="M20" s="724"/>
      <c r="N20" s="727"/>
      <c r="O20" s="728"/>
      <c r="P20" s="674"/>
      <c r="T20" s="576"/>
      <c r="U20" s="576"/>
      <c r="V20" s="616"/>
      <c r="W20" s="295"/>
      <c r="X20" s="609" t="s">
        <v>158</v>
      </c>
      <c r="Y20" s="609"/>
      <c r="Z20" s="609"/>
      <c r="AA20" s="609"/>
      <c r="AB20" s="609"/>
      <c r="AC20" s="610"/>
      <c r="AD20" s="621"/>
      <c r="AE20" s="620"/>
      <c r="AF20" s="620"/>
      <c r="AG20" s="626"/>
      <c r="AH20" s="627"/>
      <c r="AI20" s="608"/>
      <c r="AJ20" s="32"/>
    </row>
    <row r="21" spans="2:36" ht="20.25" customHeight="1">
      <c r="B21" s="698"/>
      <c r="C21" s="699"/>
      <c r="D21" s="263" t="s">
        <v>35</v>
      </c>
      <c r="E21" s="32" t="s">
        <v>180</v>
      </c>
      <c r="F21" s="264" t="s">
        <v>35</v>
      </c>
      <c r="G21" s="265" t="s">
        <v>181</v>
      </c>
      <c r="H21" s="264" t="s">
        <v>35</v>
      </c>
      <c r="I21" s="712" t="s">
        <v>182</v>
      </c>
      <c r="J21" s="716"/>
      <c r="K21" s="724"/>
      <c r="L21" s="724"/>
      <c r="M21" s="724"/>
      <c r="N21" s="727"/>
      <c r="O21" s="728"/>
      <c r="P21" s="674"/>
      <c r="T21" s="576"/>
      <c r="U21" s="576"/>
      <c r="V21" s="616"/>
      <c r="W21" s="296" t="s">
        <v>35</v>
      </c>
      <c r="X21" s="274" t="s">
        <v>180</v>
      </c>
      <c r="Y21" s="276" t="s">
        <v>35</v>
      </c>
      <c r="Z21" s="297" t="s">
        <v>181</v>
      </c>
      <c r="AA21" s="276" t="s">
        <v>36</v>
      </c>
      <c r="AB21" s="611" t="s">
        <v>182</v>
      </c>
      <c r="AC21" s="612"/>
      <c r="AD21" s="621"/>
      <c r="AE21" s="620"/>
      <c r="AF21" s="620"/>
      <c r="AG21" s="626"/>
      <c r="AH21" s="627"/>
      <c r="AI21" s="608"/>
      <c r="AJ21" s="32"/>
    </row>
    <row r="22" spans="2:36" ht="20.25" customHeight="1">
      <c r="B22" s="698"/>
      <c r="C22" s="699"/>
      <c r="D22" s="266" t="s">
        <v>35</v>
      </c>
      <c r="E22" s="712" t="s">
        <v>183</v>
      </c>
      <c r="F22" s="712"/>
      <c r="G22" s="713"/>
      <c r="H22" s="714"/>
      <c r="I22" s="714"/>
      <c r="J22" s="715"/>
      <c r="K22" s="724"/>
      <c r="L22" s="724"/>
      <c r="M22" s="724"/>
      <c r="N22" s="729"/>
      <c r="O22" s="730"/>
      <c r="P22" s="675"/>
      <c r="T22" s="576"/>
      <c r="U22" s="576"/>
      <c r="V22" s="616"/>
      <c r="W22" s="298" t="s">
        <v>35</v>
      </c>
      <c r="X22" s="611" t="s">
        <v>183</v>
      </c>
      <c r="Y22" s="611"/>
      <c r="Z22" s="613"/>
      <c r="AA22" s="614"/>
      <c r="AB22" s="614"/>
      <c r="AC22" s="615"/>
      <c r="AD22" s="621"/>
      <c r="AE22" s="620"/>
      <c r="AF22" s="620"/>
      <c r="AG22" s="626"/>
      <c r="AH22" s="627"/>
      <c r="AI22" s="608"/>
      <c r="AJ22" s="32"/>
    </row>
    <row r="23" spans="2:36" ht="32.25" customHeight="1">
      <c r="B23" s="700"/>
      <c r="C23" s="701"/>
      <c r="D23" s="267" t="s">
        <v>35</v>
      </c>
      <c r="E23" s="268" t="s">
        <v>159</v>
      </c>
      <c r="F23" s="631"/>
      <c r="G23" s="631"/>
      <c r="H23" s="631"/>
      <c r="I23" s="269"/>
      <c r="J23" s="270" t="s">
        <v>162</v>
      </c>
      <c r="K23" s="724"/>
      <c r="L23" s="724"/>
      <c r="M23" s="724"/>
      <c r="N23" s="702"/>
      <c r="O23" s="702"/>
      <c r="P23" s="271" t="s">
        <v>34</v>
      </c>
      <c r="T23" s="576"/>
      <c r="U23" s="576"/>
      <c r="V23" s="616"/>
      <c r="W23" s="299" t="s">
        <v>36</v>
      </c>
      <c r="X23" s="300" t="s">
        <v>159</v>
      </c>
      <c r="Y23" s="628"/>
      <c r="Z23" s="628"/>
      <c r="AA23" s="628"/>
      <c r="AB23" s="301"/>
      <c r="AC23" s="302" t="s">
        <v>162</v>
      </c>
      <c r="AD23" s="621"/>
      <c r="AE23" s="620"/>
      <c r="AF23" s="620"/>
      <c r="AG23" s="629"/>
      <c r="AH23" s="630"/>
      <c r="AI23" s="287" t="s">
        <v>34</v>
      </c>
      <c r="AJ23" s="32"/>
    </row>
    <row r="24" spans="2:36" ht="14.25" customHeight="1">
      <c r="B24" s="738" t="s">
        <v>88</v>
      </c>
      <c r="C24" s="697"/>
      <c r="D24" s="739" t="s">
        <v>84</v>
      </c>
      <c r="E24" s="740"/>
      <c r="F24" s="740"/>
      <c r="G24" s="740"/>
      <c r="H24" s="740"/>
      <c r="I24" s="740"/>
      <c r="J24" s="740"/>
      <c r="K24" s="740"/>
      <c r="L24" s="740"/>
      <c r="M24" s="740"/>
      <c r="N24" s="740"/>
      <c r="O24" s="740"/>
      <c r="P24" s="741"/>
      <c r="T24" s="576" t="s">
        <v>88</v>
      </c>
      <c r="U24" s="576"/>
      <c r="V24" s="576"/>
      <c r="W24" s="602" t="s">
        <v>84</v>
      </c>
      <c r="X24" s="602"/>
      <c r="Y24" s="602"/>
      <c r="Z24" s="602"/>
      <c r="AA24" s="602"/>
      <c r="AB24" s="602"/>
      <c r="AC24" s="602"/>
      <c r="AD24" s="603"/>
      <c r="AE24" s="603"/>
      <c r="AF24" s="603"/>
      <c r="AG24" s="603"/>
      <c r="AH24" s="603"/>
      <c r="AI24" s="603"/>
      <c r="AJ24" s="5"/>
    </row>
    <row r="25" spans="2:36" ht="14.25" customHeight="1">
      <c r="B25" s="698"/>
      <c r="C25" s="699"/>
      <c r="D25" s="746" t="s">
        <v>47</v>
      </c>
      <c r="E25" s="747"/>
      <c r="F25" s="747"/>
      <c r="G25" s="772"/>
      <c r="H25" s="772"/>
      <c r="I25" s="772"/>
      <c r="J25" s="772"/>
      <c r="K25" s="772"/>
      <c r="L25" s="772"/>
      <c r="M25" s="772"/>
      <c r="N25" s="772"/>
      <c r="O25" s="772"/>
      <c r="P25" s="773"/>
      <c r="Q25" s="123"/>
      <c r="R25" s="123"/>
      <c r="S25" s="123"/>
      <c r="T25" s="576"/>
      <c r="U25" s="576"/>
      <c r="V25" s="576"/>
      <c r="W25" s="604" t="s">
        <v>47</v>
      </c>
      <c r="X25" s="604"/>
      <c r="Y25" s="604"/>
      <c r="Z25" s="577" t="s">
        <v>185</v>
      </c>
      <c r="AA25" s="577"/>
      <c r="AB25" s="577"/>
      <c r="AC25" s="577"/>
      <c r="AD25" s="577"/>
      <c r="AE25" s="577"/>
      <c r="AF25" s="577"/>
      <c r="AG25" s="577"/>
      <c r="AH25" s="577"/>
      <c r="AI25" s="577"/>
      <c r="AJ25" s="5"/>
    </row>
    <row r="26" spans="2:36" ht="26.25" customHeight="1">
      <c r="B26" s="700"/>
      <c r="C26" s="701"/>
      <c r="D26" s="748" t="s">
        <v>46</v>
      </c>
      <c r="E26" s="749"/>
      <c r="F26" s="749"/>
      <c r="G26" s="750"/>
      <c r="H26" s="750"/>
      <c r="I26" s="750"/>
      <c r="J26" s="750"/>
      <c r="K26" s="750"/>
      <c r="L26" s="750"/>
      <c r="M26" s="750"/>
      <c r="N26" s="750"/>
      <c r="O26" s="750"/>
      <c r="P26" s="751"/>
      <c r="T26" s="576"/>
      <c r="U26" s="576"/>
      <c r="V26" s="576"/>
      <c r="W26" s="605" t="s">
        <v>46</v>
      </c>
      <c r="X26" s="605"/>
      <c r="Y26" s="605"/>
      <c r="Z26" s="606" t="s">
        <v>201</v>
      </c>
      <c r="AA26" s="606"/>
      <c r="AB26" s="606"/>
      <c r="AC26" s="606"/>
      <c r="AD26" s="606"/>
      <c r="AE26" s="606"/>
      <c r="AF26" s="606"/>
      <c r="AG26" s="606"/>
      <c r="AH26" s="606"/>
      <c r="AI26" s="606"/>
      <c r="AJ26" s="5"/>
    </row>
    <row r="27" spans="2:36" ht="72" customHeight="1">
      <c r="B27" s="691" t="s">
        <v>114</v>
      </c>
      <c r="C27" s="745"/>
      <c r="D27" s="742"/>
      <c r="E27" s="743"/>
      <c r="F27" s="743"/>
      <c r="G27" s="743"/>
      <c r="H27" s="743"/>
      <c r="I27" s="743"/>
      <c r="J27" s="743"/>
      <c r="K27" s="743"/>
      <c r="L27" s="743"/>
      <c r="M27" s="743"/>
      <c r="N27" s="743"/>
      <c r="O27" s="743"/>
      <c r="P27" s="744"/>
      <c r="T27" s="577" t="s">
        <v>114</v>
      </c>
      <c r="U27" s="577"/>
      <c r="V27" s="577"/>
      <c r="W27" s="577" t="s">
        <v>202</v>
      </c>
      <c r="X27" s="577"/>
      <c r="Y27" s="577"/>
      <c r="Z27" s="577"/>
      <c r="AA27" s="577"/>
      <c r="AB27" s="577"/>
      <c r="AC27" s="577"/>
      <c r="AD27" s="577"/>
      <c r="AE27" s="577"/>
      <c r="AF27" s="577"/>
      <c r="AG27" s="577"/>
      <c r="AH27" s="577"/>
      <c r="AI27" s="577"/>
      <c r="AJ27" s="5"/>
    </row>
    <row r="28" spans="2:36" ht="72" customHeight="1">
      <c r="B28" s="706" t="s">
        <v>89</v>
      </c>
      <c r="C28" s="707"/>
      <c r="D28" s="735"/>
      <c r="E28" s="736"/>
      <c r="F28" s="736"/>
      <c r="G28" s="736"/>
      <c r="H28" s="736"/>
      <c r="I28" s="736"/>
      <c r="J28" s="736"/>
      <c r="K28" s="736"/>
      <c r="L28" s="736"/>
      <c r="M28" s="736"/>
      <c r="N28" s="736"/>
      <c r="O28" s="736"/>
      <c r="P28" s="737"/>
      <c r="T28" s="577" t="s">
        <v>89</v>
      </c>
      <c r="U28" s="577"/>
      <c r="V28" s="577"/>
      <c r="W28" s="577" t="s">
        <v>203</v>
      </c>
      <c r="X28" s="577"/>
      <c r="Y28" s="577"/>
      <c r="Z28" s="577"/>
      <c r="AA28" s="577"/>
      <c r="AB28" s="577"/>
      <c r="AC28" s="577"/>
      <c r="AD28" s="577"/>
      <c r="AE28" s="577"/>
      <c r="AF28" s="577"/>
      <c r="AG28" s="577"/>
      <c r="AH28" s="577"/>
      <c r="AI28" s="577"/>
      <c r="AJ28" s="5"/>
    </row>
    <row r="29" spans="2:36" s="46" customFormat="1" ht="28.5" customHeight="1">
      <c r="B29" s="706" t="s">
        <v>124</v>
      </c>
      <c r="C29" s="707"/>
      <c r="D29" s="786" t="s">
        <v>100</v>
      </c>
      <c r="E29" s="787"/>
      <c r="F29" s="780"/>
      <c r="G29" s="780"/>
      <c r="H29" s="780"/>
      <c r="I29" s="780"/>
      <c r="J29" s="780"/>
      <c r="K29" s="781"/>
      <c r="L29" s="48" t="s">
        <v>101</v>
      </c>
      <c r="M29" s="774"/>
      <c r="N29" s="775"/>
      <c r="O29" s="775"/>
      <c r="P29" s="776"/>
      <c r="T29" s="577" t="s">
        <v>124</v>
      </c>
      <c r="U29" s="577"/>
      <c r="V29" s="577"/>
      <c r="W29" s="594" t="s">
        <v>100</v>
      </c>
      <c r="X29" s="594"/>
      <c r="Y29" s="594" t="s">
        <v>204</v>
      </c>
      <c r="Z29" s="594"/>
      <c r="AA29" s="594"/>
      <c r="AB29" s="594"/>
      <c r="AC29" s="594"/>
      <c r="AD29" s="594"/>
      <c r="AE29" s="303" t="s">
        <v>101</v>
      </c>
      <c r="AF29" s="595" t="s">
        <v>206</v>
      </c>
      <c r="AG29" s="595"/>
      <c r="AH29" s="595"/>
      <c r="AI29" s="595"/>
      <c r="AJ29" s="4"/>
    </row>
    <row r="30" spans="2:36" ht="28.5" customHeight="1">
      <c r="B30" s="708"/>
      <c r="C30" s="784"/>
      <c r="D30" s="788" t="s">
        <v>102</v>
      </c>
      <c r="E30" s="789"/>
      <c r="F30" s="782"/>
      <c r="G30" s="782"/>
      <c r="H30" s="782"/>
      <c r="I30" s="782"/>
      <c r="J30" s="782"/>
      <c r="K30" s="783"/>
      <c r="L30" s="49" t="s">
        <v>103</v>
      </c>
      <c r="M30" s="777"/>
      <c r="N30" s="778"/>
      <c r="O30" s="778"/>
      <c r="P30" s="779"/>
      <c r="T30" s="577"/>
      <c r="U30" s="577"/>
      <c r="V30" s="577"/>
      <c r="W30" s="594" t="s">
        <v>102</v>
      </c>
      <c r="X30" s="594"/>
      <c r="Y30" s="596" t="s">
        <v>205</v>
      </c>
      <c r="Z30" s="596"/>
      <c r="AA30" s="596"/>
      <c r="AB30" s="596"/>
      <c r="AC30" s="596"/>
      <c r="AD30" s="596"/>
      <c r="AE30" s="303" t="s">
        <v>103</v>
      </c>
      <c r="AF30" s="576"/>
      <c r="AG30" s="576"/>
      <c r="AH30" s="576"/>
      <c r="AI30" s="576"/>
      <c r="AJ30" s="5"/>
    </row>
    <row r="31" spans="2:36" ht="28.5" customHeight="1">
      <c r="B31" s="708"/>
      <c r="C31" s="784"/>
      <c r="D31" s="788" t="s">
        <v>104</v>
      </c>
      <c r="E31" s="789"/>
      <c r="F31" s="752"/>
      <c r="G31" s="753"/>
      <c r="H31" s="753"/>
      <c r="I31" s="753"/>
      <c r="J31" s="753"/>
      <c r="K31" s="753"/>
      <c r="L31" s="753"/>
      <c r="M31" s="753"/>
      <c r="N31" s="753"/>
      <c r="O31" s="753"/>
      <c r="P31" s="754"/>
      <c r="T31" s="577"/>
      <c r="U31" s="577"/>
      <c r="V31" s="577"/>
      <c r="W31" s="594" t="s">
        <v>104</v>
      </c>
      <c r="X31" s="594"/>
      <c r="Y31" s="304" t="s">
        <v>207</v>
      </c>
      <c r="Z31" s="305"/>
      <c r="AA31" s="305"/>
      <c r="AB31" s="305"/>
      <c r="AC31" s="305"/>
      <c r="AD31" s="305"/>
      <c r="AE31" s="305"/>
      <c r="AF31" s="305"/>
      <c r="AG31" s="305"/>
      <c r="AH31" s="305"/>
      <c r="AI31" s="306"/>
      <c r="AJ31" s="5"/>
    </row>
    <row r="32" spans="2:36" ht="28.5" customHeight="1">
      <c r="B32" s="709"/>
      <c r="C32" s="785"/>
      <c r="D32" s="790" t="s">
        <v>105</v>
      </c>
      <c r="E32" s="791"/>
      <c r="F32" s="795"/>
      <c r="G32" s="796"/>
      <c r="H32" s="796"/>
      <c r="I32" s="796"/>
      <c r="J32" s="796"/>
      <c r="K32" s="796"/>
      <c r="L32" s="796"/>
      <c r="M32" s="796"/>
      <c r="N32" s="796"/>
      <c r="O32" s="796"/>
      <c r="P32" s="797"/>
      <c r="T32" s="577"/>
      <c r="U32" s="577"/>
      <c r="V32" s="577"/>
      <c r="W32" s="594" t="s">
        <v>105</v>
      </c>
      <c r="X32" s="594"/>
      <c r="Y32" s="597" t="s">
        <v>207</v>
      </c>
      <c r="Z32" s="598"/>
      <c r="AA32" s="598"/>
      <c r="AB32" s="598"/>
      <c r="AC32" s="598"/>
      <c r="AD32" s="598"/>
      <c r="AE32" s="598"/>
      <c r="AF32" s="598"/>
      <c r="AG32" s="598"/>
      <c r="AH32" s="598"/>
      <c r="AI32" s="599"/>
      <c r="AJ32" s="5"/>
    </row>
    <row r="33" spans="1:36" ht="39.75" customHeight="1">
      <c r="B33" s="706" t="s">
        <v>106</v>
      </c>
      <c r="C33" s="38" t="s">
        <v>25</v>
      </c>
      <c r="D33" s="659"/>
      <c r="E33" s="660"/>
      <c r="F33" s="660"/>
      <c r="G33" s="660"/>
      <c r="H33" s="660"/>
      <c r="I33" s="660"/>
      <c r="J33" s="660"/>
      <c r="K33" s="660"/>
      <c r="L33" s="660"/>
      <c r="M33" s="660"/>
      <c r="N33" s="660"/>
      <c r="O33" s="660"/>
      <c r="P33" s="661"/>
      <c r="T33" s="577" t="s">
        <v>106</v>
      </c>
      <c r="U33" s="577"/>
      <c r="V33" s="307" t="s">
        <v>25</v>
      </c>
      <c r="W33" s="577" t="s">
        <v>208</v>
      </c>
      <c r="X33" s="577"/>
      <c r="Y33" s="577"/>
      <c r="Z33" s="577"/>
      <c r="AA33" s="577"/>
      <c r="AB33" s="577"/>
      <c r="AC33" s="577"/>
      <c r="AD33" s="577"/>
      <c r="AE33" s="577"/>
      <c r="AF33" s="577"/>
      <c r="AG33" s="577"/>
      <c r="AH33" s="577"/>
      <c r="AI33" s="577"/>
      <c r="AJ33" s="5"/>
    </row>
    <row r="34" spans="1:36" ht="30" customHeight="1">
      <c r="B34" s="708"/>
      <c r="C34" s="655" t="s">
        <v>24</v>
      </c>
      <c r="D34" s="731" t="s">
        <v>27</v>
      </c>
      <c r="E34" s="732"/>
      <c r="F34" s="792" t="s">
        <v>184</v>
      </c>
      <c r="G34" s="793"/>
      <c r="H34" s="793"/>
      <c r="I34" s="793"/>
      <c r="J34" s="793"/>
      <c r="K34" s="793"/>
      <c r="L34" s="793"/>
      <c r="M34" s="793"/>
      <c r="N34" s="793"/>
      <c r="O34" s="793"/>
      <c r="P34" s="794"/>
      <c r="T34" s="577"/>
      <c r="U34" s="577"/>
      <c r="V34" s="585" t="s">
        <v>24</v>
      </c>
      <c r="W34" s="586" t="s">
        <v>27</v>
      </c>
      <c r="X34" s="587"/>
      <c r="Y34" s="588" t="s">
        <v>184</v>
      </c>
      <c r="Z34" s="576"/>
      <c r="AA34" s="576"/>
      <c r="AB34" s="576"/>
      <c r="AC34" s="576"/>
      <c r="AD34" s="576"/>
      <c r="AE34" s="576"/>
      <c r="AF34" s="576"/>
      <c r="AG34" s="576"/>
      <c r="AH34" s="576"/>
      <c r="AI34" s="576"/>
      <c r="AJ34" s="5"/>
    </row>
    <row r="35" spans="1:36" ht="30" customHeight="1">
      <c r="B35" s="709"/>
      <c r="C35" s="655"/>
      <c r="D35" s="733" t="s">
        <v>122</v>
      </c>
      <c r="E35" s="734"/>
      <c r="F35" s="755"/>
      <c r="G35" s="755"/>
      <c r="H35" s="755"/>
      <c r="I35" s="755"/>
      <c r="J35" s="755"/>
      <c r="K35" s="755"/>
      <c r="L35" s="755"/>
      <c r="M35" s="755"/>
      <c r="N35" s="755"/>
      <c r="O35" s="755"/>
      <c r="P35" s="39" t="s">
        <v>17</v>
      </c>
      <c r="T35" s="577"/>
      <c r="U35" s="577"/>
      <c r="V35" s="585"/>
      <c r="W35" s="589" t="s">
        <v>122</v>
      </c>
      <c r="X35" s="590"/>
      <c r="Y35" s="591" t="s">
        <v>209</v>
      </c>
      <c r="Z35" s="592"/>
      <c r="AA35" s="592"/>
      <c r="AB35" s="592"/>
      <c r="AC35" s="592"/>
      <c r="AD35" s="592"/>
      <c r="AE35" s="592"/>
      <c r="AF35" s="592"/>
      <c r="AG35" s="592"/>
      <c r="AH35" s="593"/>
      <c r="AI35" s="308" t="s">
        <v>17</v>
      </c>
      <c r="AJ35" s="5"/>
    </row>
    <row r="36" spans="1:36" ht="36" customHeight="1">
      <c r="B36" s="680" t="s">
        <v>107</v>
      </c>
      <c r="C36" s="681"/>
      <c r="D36" s="693"/>
      <c r="E36" s="694"/>
      <c r="F36" s="694"/>
      <c r="G36" s="694"/>
      <c r="H36" s="694"/>
      <c r="I36" s="694"/>
      <c r="J36" s="694"/>
      <c r="K36" s="694"/>
      <c r="L36" s="694"/>
      <c r="M36" s="694"/>
      <c r="N36" s="694"/>
      <c r="O36" s="694"/>
      <c r="P36" s="695"/>
      <c r="T36" s="576" t="s">
        <v>107</v>
      </c>
      <c r="U36" s="576"/>
      <c r="V36" s="576"/>
      <c r="W36" s="577"/>
      <c r="X36" s="577"/>
      <c r="Y36" s="577"/>
      <c r="Z36" s="577"/>
      <c r="AA36" s="577"/>
      <c r="AB36" s="577"/>
      <c r="AC36" s="577"/>
      <c r="AD36" s="577"/>
      <c r="AE36" s="577"/>
      <c r="AF36" s="577"/>
      <c r="AG36" s="577"/>
      <c r="AH36" s="577"/>
      <c r="AI36" s="577"/>
      <c r="AJ36" s="5"/>
    </row>
    <row r="37" spans="1:36" s="2" customFormat="1" ht="14.25" customHeight="1">
      <c r="A37" s="238"/>
      <c r="B37" s="149"/>
      <c r="C37" s="703"/>
      <c r="D37" s="703"/>
      <c r="E37" s="703"/>
      <c r="F37" s="703"/>
      <c r="G37" s="703"/>
      <c r="H37" s="703"/>
      <c r="I37" s="703"/>
      <c r="J37" s="703"/>
      <c r="K37" s="703"/>
      <c r="L37" s="703"/>
      <c r="M37" s="703"/>
      <c r="N37" s="703"/>
      <c r="O37" s="703"/>
      <c r="P37" s="703"/>
      <c r="T37" s="309"/>
      <c r="U37" s="310"/>
      <c r="V37" s="539"/>
      <c r="W37" s="539"/>
      <c r="X37" s="539"/>
      <c r="Y37" s="539"/>
      <c r="Z37" s="539"/>
      <c r="AA37" s="539"/>
      <c r="AB37" s="539"/>
      <c r="AC37" s="539"/>
      <c r="AD37" s="539"/>
      <c r="AE37" s="539"/>
      <c r="AF37" s="539"/>
      <c r="AG37" s="539"/>
      <c r="AH37" s="539"/>
      <c r="AI37" s="539"/>
      <c r="AJ37" s="148"/>
    </row>
    <row r="38" spans="1:36" ht="20.25" customHeight="1">
      <c r="B38" s="221" t="s">
        <v>329</v>
      </c>
      <c r="C38" s="234"/>
      <c r="D38" s="222"/>
      <c r="E38" s="222"/>
      <c r="F38" s="222"/>
      <c r="G38" s="222"/>
      <c r="H38" s="222"/>
      <c r="I38" s="222"/>
      <c r="J38" s="222"/>
      <c r="K38" s="222"/>
      <c r="L38" s="222"/>
      <c r="M38" s="222"/>
      <c r="N38" s="222"/>
      <c r="O38" s="222"/>
      <c r="P38" s="222"/>
      <c r="Q38" s="5"/>
      <c r="T38" s="311" t="s">
        <v>329</v>
      </c>
      <c r="U38" s="311"/>
      <c r="V38" s="311"/>
      <c r="W38" s="312"/>
      <c r="X38" s="312"/>
      <c r="Y38" s="312"/>
      <c r="Z38" s="312"/>
      <c r="AA38" s="312"/>
      <c r="AB38" s="312"/>
      <c r="AC38" s="312"/>
      <c r="AD38" s="312"/>
      <c r="AE38" s="312"/>
      <c r="AF38" s="312"/>
      <c r="AG38" s="312"/>
      <c r="AH38" s="312"/>
      <c r="AI38" s="312"/>
      <c r="AJ38" s="5"/>
    </row>
    <row r="39" spans="1:36" ht="18.75" customHeight="1">
      <c r="B39" s="764" t="s">
        <v>210</v>
      </c>
      <c r="C39" s="764"/>
      <c r="D39" s="764"/>
      <c r="E39" s="764"/>
      <c r="F39" s="764"/>
      <c r="G39" s="223"/>
      <c r="H39" s="5"/>
      <c r="I39" s="5"/>
      <c r="J39" s="5"/>
      <c r="K39" s="5"/>
      <c r="L39" s="5"/>
      <c r="M39" s="5"/>
      <c r="N39" s="5"/>
      <c r="O39" s="6"/>
      <c r="P39" s="6"/>
      <c r="Q39" s="5"/>
      <c r="R39" s="220" t="e">
        <f>VALUE(LEFT(D8,1))</f>
        <v>#VALUE!</v>
      </c>
      <c r="T39" s="578" t="s">
        <v>198</v>
      </c>
      <c r="U39" s="578"/>
      <c r="V39" s="578"/>
      <c r="W39" s="578"/>
      <c r="X39" s="578"/>
      <c r="Y39" s="578"/>
      <c r="Z39" s="313"/>
      <c r="AA39" s="274"/>
      <c r="AB39" s="274"/>
      <c r="AC39" s="274"/>
      <c r="AD39" s="274"/>
      <c r="AE39" s="274"/>
      <c r="AF39" s="274"/>
      <c r="AG39" s="274"/>
      <c r="AH39" s="283"/>
      <c r="AI39" s="283"/>
      <c r="AJ39" s="5"/>
    </row>
    <row r="40" spans="1:36" ht="4.5" customHeight="1">
      <c r="B40" s="5"/>
      <c r="C40" s="5"/>
      <c r="D40" s="5"/>
      <c r="E40" s="5"/>
      <c r="F40" s="5"/>
      <c r="G40" s="5"/>
      <c r="H40" s="5"/>
      <c r="I40" s="5"/>
      <c r="J40" s="5"/>
      <c r="K40" s="5"/>
      <c r="L40" s="5"/>
      <c r="M40" s="5"/>
      <c r="N40" s="5"/>
      <c r="O40" s="6"/>
      <c r="P40" s="6"/>
      <c r="Q40" s="5"/>
      <c r="T40" s="274"/>
      <c r="U40" s="274"/>
      <c r="V40" s="274"/>
      <c r="W40" s="274"/>
      <c r="X40" s="274"/>
      <c r="Y40" s="274"/>
      <c r="Z40" s="274"/>
      <c r="AA40" s="274"/>
      <c r="AB40" s="274"/>
      <c r="AC40" s="274"/>
      <c r="AD40" s="274"/>
      <c r="AE40" s="274"/>
      <c r="AF40" s="274"/>
      <c r="AG40" s="274"/>
      <c r="AH40" s="283"/>
      <c r="AI40" s="283"/>
      <c r="AJ40" s="5"/>
    </row>
    <row r="41" spans="1:36" ht="25.5" customHeight="1">
      <c r="B41" s="765" t="s">
        <v>41</v>
      </c>
      <c r="C41" s="766"/>
      <c r="D41" s="767"/>
      <c r="E41" s="768"/>
      <c r="F41" s="768"/>
      <c r="G41" s="768"/>
      <c r="H41" s="768"/>
      <c r="I41" s="768"/>
      <c r="J41" s="768"/>
      <c r="K41" s="768"/>
      <c r="L41" s="768"/>
      <c r="M41" s="768"/>
      <c r="N41" s="768"/>
      <c r="O41" s="768"/>
      <c r="P41" s="769"/>
      <c r="Q41" s="5"/>
      <c r="T41" s="579" t="s">
        <v>41</v>
      </c>
      <c r="U41" s="580"/>
      <c r="V41" s="581"/>
      <c r="W41" s="582"/>
      <c r="X41" s="583"/>
      <c r="Y41" s="583"/>
      <c r="Z41" s="583"/>
      <c r="AA41" s="583"/>
      <c r="AB41" s="583"/>
      <c r="AC41" s="583"/>
      <c r="AD41" s="583"/>
      <c r="AE41" s="583"/>
      <c r="AF41" s="583"/>
      <c r="AG41" s="583"/>
      <c r="AH41" s="583"/>
      <c r="AI41" s="584"/>
      <c r="AJ41" s="5"/>
    </row>
    <row r="42" spans="1:36" ht="26.25" customHeight="1">
      <c r="B42" s="765" t="s">
        <v>43</v>
      </c>
      <c r="C42" s="766"/>
      <c r="D42" s="758"/>
      <c r="E42" s="759"/>
      <c r="F42" s="224" t="s">
        <v>177</v>
      </c>
      <c r="G42" s="225"/>
      <c r="H42" s="224" t="s">
        <v>33</v>
      </c>
      <c r="I42" s="226"/>
      <c r="J42" s="227" t="s">
        <v>178</v>
      </c>
      <c r="K42" s="547" t="s">
        <v>42</v>
      </c>
      <c r="L42" s="550"/>
      <c r="M42" s="551"/>
      <c r="N42" s="552"/>
      <c r="O42" s="553"/>
      <c r="P42" s="228" t="s">
        <v>23</v>
      </c>
      <c r="Q42" s="5"/>
      <c r="T42" s="760" t="s">
        <v>43</v>
      </c>
      <c r="U42" s="571"/>
      <c r="V42" s="761"/>
      <c r="W42" s="762"/>
      <c r="X42" s="763"/>
      <c r="Y42" s="314" t="s">
        <v>177</v>
      </c>
      <c r="Z42" s="315"/>
      <c r="AA42" s="314" t="s">
        <v>33</v>
      </c>
      <c r="AB42" s="316"/>
      <c r="AC42" s="314" t="s">
        <v>178</v>
      </c>
      <c r="AD42" s="566" t="s">
        <v>42</v>
      </c>
      <c r="AE42" s="567"/>
      <c r="AF42" s="568"/>
      <c r="AG42" s="569"/>
      <c r="AH42" s="569"/>
      <c r="AI42" s="317" t="s">
        <v>23</v>
      </c>
      <c r="AJ42" s="5"/>
    </row>
    <row r="43" spans="1:36" ht="26.25" customHeight="1">
      <c r="B43" s="696" t="s">
        <v>44</v>
      </c>
      <c r="C43" s="802"/>
      <c r="D43" s="756"/>
      <c r="E43" s="757"/>
      <c r="F43" s="757"/>
      <c r="G43" s="757"/>
      <c r="H43" s="757"/>
      <c r="I43" s="757"/>
      <c r="J43" s="272" t="s">
        <v>3</v>
      </c>
      <c r="K43" s="812"/>
      <c r="L43" s="812"/>
      <c r="M43" s="812"/>
      <c r="N43" s="812"/>
      <c r="O43" s="812"/>
      <c r="P43" s="812"/>
      <c r="Q43" s="5"/>
      <c r="T43" s="570" t="s">
        <v>44</v>
      </c>
      <c r="U43" s="571"/>
      <c r="V43" s="572"/>
      <c r="W43" s="536"/>
      <c r="X43" s="569"/>
      <c r="Y43" s="569"/>
      <c r="Z43" s="569"/>
      <c r="AA43" s="569"/>
      <c r="AB43" s="318"/>
      <c r="AC43" s="319" t="s">
        <v>3</v>
      </c>
      <c r="AD43" s="573"/>
      <c r="AE43" s="574"/>
      <c r="AF43" s="574"/>
      <c r="AG43" s="574"/>
      <c r="AH43" s="574"/>
      <c r="AI43" s="575"/>
      <c r="AJ43" s="5"/>
    </row>
    <row r="44" spans="1:36" ht="33" customHeight="1">
      <c r="B44" s="819" t="s">
        <v>362</v>
      </c>
      <c r="C44" s="820"/>
      <c r="D44" s="821"/>
      <c r="E44" s="660"/>
      <c r="F44" s="660"/>
      <c r="G44" s="660"/>
      <c r="H44" s="660"/>
      <c r="I44" s="660"/>
      <c r="J44" s="660"/>
      <c r="K44" s="660"/>
      <c r="L44" s="660"/>
      <c r="M44" s="660"/>
      <c r="N44" s="660"/>
      <c r="O44" s="660"/>
      <c r="P44" s="661"/>
      <c r="Q44" s="5"/>
      <c r="T44" s="822" t="s">
        <v>362</v>
      </c>
      <c r="U44" s="823"/>
      <c r="V44" s="824"/>
      <c r="W44" s="825"/>
      <c r="X44" s="825"/>
      <c r="Y44" s="825"/>
      <c r="Z44" s="825"/>
      <c r="AA44" s="825"/>
      <c r="AB44" s="825"/>
      <c r="AC44" s="825"/>
      <c r="AD44" s="825"/>
      <c r="AE44" s="825"/>
      <c r="AF44" s="825"/>
      <c r="AG44" s="825"/>
      <c r="AH44" s="825"/>
      <c r="AI44" s="825"/>
      <c r="AJ44" s="5"/>
    </row>
    <row r="45" spans="1:36" ht="26.25" customHeight="1">
      <c r="B45" s="273" t="s">
        <v>115</v>
      </c>
      <c r="C45" s="809" t="s">
        <v>116</v>
      </c>
      <c r="D45" s="809"/>
      <c r="E45" s="809"/>
      <c r="F45" s="809"/>
      <c r="G45" s="809"/>
      <c r="H45" s="809"/>
      <c r="I45" s="809"/>
      <c r="J45" s="809"/>
      <c r="K45" s="810" t="s">
        <v>117</v>
      </c>
      <c r="L45" s="810"/>
      <c r="M45" s="810"/>
      <c r="N45" s="810" t="s">
        <v>118</v>
      </c>
      <c r="O45" s="810"/>
      <c r="P45" s="811"/>
      <c r="Q45" s="5"/>
      <c r="T45" s="826" t="s">
        <v>115</v>
      </c>
      <c r="U45" s="827"/>
      <c r="V45" s="828" t="s">
        <v>116</v>
      </c>
      <c r="W45" s="828"/>
      <c r="X45" s="828"/>
      <c r="Y45" s="828"/>
      <c r="Z45" s="828"/>
      <c r="AA45" s="828"/>
      <c r="AB45" s="828"/>
      <c r="AC45" s="828"/>
      <c r="AD45" s="628" t="s">
        <v>117</v>
      </c>
      <c r="AE45" s="628"/>
      <c r="AF45" s="628"/>
      <c r="AG45" s="628" t="s">
        <v>118</v>
      </c>
      <c r="AH45" s="628"/>
      <c r="AI45" s="798"/>
      <c r="AJ45" s="5"/>
    </row>
    <row r="46" spans="1:36" ht="26.25" customHeight="1">
      <c r="B46" s="230">
        <v>1</v>
      </c>
      <c r="C46" s="804"/>
      <c r="D46" s="804"/>
      <c r="E46" s="804"/>
      <c r="F46" s="804"/>
      <c r="G46" s="804"/>
      <c r="H46" s="804"/>
      <c r="I46" s="804"/>
      <c r="J46" s="804"/>
      <c r="K46" s="805"/>
      <c r="L46" s="806"/>
      <c r="M46" s="229" t="s">
        <v>4</v>
      </c>
      <c r="N46" s="807"/>
      <c r="O46" s="808"/>
      <c r="P46" s="229" t="s">
        <v>3</v>
      </c>
      <c r="Q46" s="5"/>
      <c r="T46" s="799">
        <v>1</v>
      </c>
      <c r="U46" s="800"/>
      <c r="V46" s="801"/>
      <c r="W46" s="801"/>
      <c r="X46" s="801"/>
      <c r="Y46" s="801"/>
      <c r="Z46" s="801"/>
      <c r="AA46" s="801"/>
      <c r="AB46" s="801"/>
      <c r="AC46" s="801"/>
      <c r="AD46" s="562"/>
      <c r="AE46" s="563"/>
      <c r="AF46" s="320" t="s">
        <v>4</v>
      </c>
      <c r="AG46" s="564"/>
      <c r="AH46" s="565"/>
      <c r="AI46" s="320" t="s">
        <v>3</v>
      </c>
      <c r="AJ46" s="5"/>
    </row>
    <row r="47" spans="1:36" ht="26.25" customHeight="1">
      <c r="B47" s="230">
        <v>2</v>
      </c>
      <c r="C47" s="804"/>
      <c r="D47" s="804"/>
      <c r="E47" s="804"/>
      <c r="F47" s="804"/>
      <c r="G47" s="804"/>
      <c r="H47" s="804"/>
      <c r="I47" s="804"/>
      <c r="J47" s="804"/>
      <c r="K47" s="805"/>
      <c r="L47" s="806"/>
      <c r="M47" s="229" t="s">
        <v>4</v>
      </c>
      <c r="N47" s="807"/>
      <c r="O47" s="808"/>
      <c r="P47" s="229" t="s">
        <v>3</v>
      </c>
      <c r="Q47" s="5"/>
      <c r="T47" s="799">
        <v>2</v>
      </c>
      <c r="U47" s="800"/>
      <c r="V47" s="801"/>
      <c r="W47" s="801"/>
      <c r="X47" s="801"/>
      <c r="Y47" s="801"/>
      <c r="Z47" s="801"/>
      <c r="AA47" s="801"/>
      <c r="AB47" s="801"/>
      <c r="AC47" s="801"/>
      <c r="AD47" s="562"/>
      <c r="AE47" s="563"/>
      <c r="AF47" s="320" t="s">
        <v>4</v>
      </c>
      <c r="AG47" s="564"/>
      <c r="AH47" s="565"/>
      <c r="AI47" s="320" t="s">
        <v>3</v>
      </c>
      <c r="AJ47" s="5"/>
    </row>
    <row r="48" spans="1:36" ht="26.25" customHeight="1">
      <c r="B48" s="230">
        <v>3</v>
      </c>
      <c r="C48" s="804"/>
      <c r="D48" s="804"/>
      <c r="E48" s="804"/>
      <c r="F48" s="804"/>
      <c r="G48" s="804"/>
      <c r="H48" s="804"/>
      <c r="I48" s="804"/>
      <c r="J48" s="804"/>
      <c r="K48" s="805"/>
      <c r="L48" s="806"/>
      <c r="M48" s="229" t="s">
        <v>4</v>
      </c>
      <c r="N48" s="807"/>
      <c r="O48" s="808"/>
      <c r="P48" s="229" t="s">
        <v>3</v>
      </c>
      <c r="Q48" s="5"/>
      <c r="T48" s="799">
        <v>3</v>
      </c>
      <c r="U48" s="800"/>
      <c r="V48" s="801"/>
      <c r="W48" s="801"/>
      <c r="X48" s="801"/>
      <c r="Y48" s="801"/>
      <c r="Z48" s="801"/>
      <c r="AA48" s="801"/>
      <c r="AB48" s="801"/>
      <c r="AC48" s="801"/>
      <c r="AD48" s="562"/>
      <c r="AE48" s="563"/>
      <c r="AF48" s="320" t="s">
        <v>4</v>
      </c>
      <c r="AG48" s="564"/>
      <c r="AH48" s="565"/>
      <c r="AI48" s="320" t="s">
        <v>3</v>
      </c>
      <c r="AJ48" s="5"/>
    </row>
    <row r="49" spans="1:37" s="2" customFormat="1" ht="14.25" customHeight="1">
      <c r="A49" s="238"/>
      <c r="B49" s="249" t="s">
        <v>361</v>
      </c>
      <c r="C49" s="703" t="s">
        <v>127</v>
      </c>
      <c r="D49" s="703"/>
      <c r="E49" s="703"/>
      <c r="F49" s="703"/>
      <c r="G49" s="703"/>
      <c r="H49" s="703"/>
      <c r="I49" s="703"/>
      <c r="J49" s="703"/>
      <c r="K49" s="703"/>
      <c r="L49" s="703"/>
      <c r="M49" s="703"/>
      <c r="N49" s="703"/>
      <c r="O49" s="703"/>
      <c r="P49" s="703"/>
      <c r="Q49" s="148"/>
      <c r="T49" s="309"/>
      <c r="U49" s="310" t="s">
        <v>135</v>
      </c>
      <c r="V49" s="539" t="s">
        <v>127</v>
      </c>
      <c r="W49" s="539"/>
      <c r="X49" s="539"/>
      <c r="Y49" s="539"/>
      <c r="Z49" s="539"/>
      <c r="AA49" s="539"/>
      <c r="AB49" s="539"/>
      <c r="AC49" s="539"/>
      <c r="AD49" s="539"/>
      <c r="AE49" s="539"/>
      <c r="AF49" s="539"/>
      <c r="AG49" s="539"/>
      <c r="AH49" s="539"/>
      <c r="AI49" s="539"/>
      <c r="AJ49" s="148"/>
    </row>
    <row r="50" spans="1:37" s="2" customFormat="1" ht="14.25" customHeight="1">
      <c r="A50" s="238"/>
      <c r="B50" s="233"/>
      <c r="C50" s="703" t="s">
        <v>128</v>
      </c>
      <c r="D50" s="703"/>
      <c r="E50" s="703"/>
      <c r="F50" s="703"/>
      <c r="G50" s="703"/>
      <c r="H50" s="703"/>
      <c r="I50" s="703"/>
      <c r="J50" s="703"/>
      <c r="K50" s="703"/>
      <c r="L50" s="703"/>
      <c r="M50" s="703"/>
      <c r="N50" s="703"/>
      <c r="O50" s="703"/>
      <c r="P50" s="703"/>
      <c r="Q50" s="148"/>
      <c r="T50" s="309"/>
      <c r="U50" s="310"/>
      <c r="V50" s="539" t="s">
        <v>128</v>
      </c>
      <c r="W50" s="539"/>
      <c r="X50" s="539"/>
      <c r="Y50" s="539"/>
      <c r="Z50" s="539"/>
      <c r="AA50" s="539"/>
      <c r="AB50" s="539"/>
      <c r="AC50" s="539"/>
      <c r="AD50" s="539"/>
      <c r="AE50" s="539"/>
      <c r="AF50" s="539"/>
      <c r="AG50" s="539"/>
      <c r="AH50" s="539"/>
      <c r="AI50" s="539"/>
      <c r="AJ50" s="148"/>
    </row>
    <row r="51" spans="1:37">
      <c r="B51" s="5"/>
      <c r="C51" s="5"/>
      <c r="D51" s="5"/>
      <c r="E51" s="5"/>
      <c r="F51" s="5"/>
      <c r="G51" s="5"/>
      <c r="H51" s="5"/>
      <c r="I51" s="5"/>
      <c r="J51" s="5"/>
      <c r="K51" s="5"/>
      <c r="L51" s="5"/>
      <c r="M51" s="5"/>
      <c r="N51" s="5"/>
      <c r="O51" s="6"/>
      <c r="P51" s="6"/>
      <c r="Q51" s="5"/>
      <c r="T51" s="321"/>
      <c r="U51" s="321"/>
      <c r="V51" s="321"/>
      <c r="W51" s="321"/>
      <c r="X51" s="321"/>
      <c r="Y51" s="321"/>
      <c r="Z51" s="321"/>
      <c r="AA51" s="321"/>
      <c r="AB51" s="321"/>
      <c r="AC51" s="321"/>
      <c r="AD51" s="321"/>
      <c r="AE51" s="321"/>
      <c r="AF51" s="321"/>
      <c r="AG51" s="321"/>
      <c r="AH51" s="322"/>
      <c r="AI51" s="322"/>
    </row>
    <row r="52" spans="1:37" ht="23.25" customHeight="1">
      <c r="B52" s="436" t="s">
        <v>341</v>
      </c>
      <c r="C52" s="5"/>
      <c r="D52" s="5"/>
      <c r="E52" s="5"/>
      <c r="F52" s="5"/>
      <c r="G52" s="5"/>
      <c r="H52" s="5"/>
      <c r="I52" s="5"/>
      <c r="J52" s="5"/>
      <c r="K52" s="5"/>
      <c r="L52" s="5"/>
      <c r="M52" s="5"/>
      <c r="N52" s="5"/>
      <c r="O52" s="6"/>
      <c r="P52" s="6"/>
      <c r="Q52" s="5"/>
      <c r="T52" s="323" t="s">
        <v>341</v>
      </c>
      <c r="U52" s="324"/>
      <c r="V52" s="324"/>
      <c r="W52" s="324"/>
      <c r="X52" s="324"/>
      <c r="Y52" s="324"/>
      <c r="Z52" s="324"/>
      <c r="AA52" s="324"/>
      <c r="AB52" s="324"/>
      <c r="AC52" s="324"/>
      <c r="AD52" s="324"/>
      <c r="AE52" s="324"/>
      <c r="AF52" s="324"/>
      <c r="AG52" s="325"/>
      <c r="AH52" s="325"/>
      <c r="AI52" s="324"/>
    </row>
    <row r="53" spans="1:37" ht="15" customHeight="1">
      <c r="B53" s="444" t="s">
        <v>400</v>
      </c>
      <c r="C53" s="444"/>
      <c r="D53" s="444"/>
      <c r="E53" s="444"/>
      <c r="F53" s="444"/>
      <c r="G53" s="444"/>
      <c r="H53" s="444"/>
      <c r="I53" s="444"/>
      <c r="J53" s="444"/>
      <c r="K53" s="555" t="s">
        <v>401</v>
      </c>
      <c r="L53" s="556"/>
      <c r="M53" s="554" t="s">
        <v>402</v>
      </c>
      <c r="N53" s="554"/>
      <c r="O53" s="554" t="s">
        <v>403</v>
      </c>
      <c r="P53" s="554"/>
      <c r="Q53" s="444"/>
      <c r="R53" s="234"/>
      <c r="S53" s="234"/>
      <c r="T53" s="803" t="s">
        <v>331</v>
      </c>
      <c r="U53" s="803"/>
      <c r="V53" s="803"/>
      <c r="W53" s="803"/>
      <c r="X53" s="803"/>
      <c r="Y53" s="803"/>
      <c r="Z53" s="803"/>
      <c r="AA53" s="803"/>
      <c r="AB53" s="803"/>
      <c r="AC53" s="803"/>
      <c r="AD53" s="803"/>
      <c r="AE53" s="803"/>
      <c r="AF53" s="803"/>
      <c r="AG53" s="803"/>
      <c r="AH53" s="803"/>
      <c r="AI53" s="803"/>
      <c r="AJ53" s="114"/>
      <c r="AK53" s="114"/>
    </row>
    <row r="54" spans="1:37" ht="26.25" customHeight="1">
      <c r="B54" s="557" t="s">
        <v>332</v>
      </c>
      <c r="C54" s="558"/>
      <c r="D54" s="559"/>
      <c r="E54" s="560"/>
      <c r="F54" s="561"/>
      <c r="G54" s="437" t="s">
        <v>23</v>
      </c>
      <c r="H54" s="557" t="s">
        <v>335</v>
      </c>
      <c r="I54" s="558"/>
      <c r="J54" s="559"/>
      <c r="K54" s="505"/>
      <c r="L54" s="510" t="s">
        <v>339</v>
      </c>
      <c r="M54" s="521"/>
      <c r="N54" s="510" t="s">
        <v>339</v>
      </c>
      <c r="O54" s="509">
        <f>K54+M54</f>
        <v>0</v>
      </c>
      <c r="P54" s="510" t="s">
        <v>339</v>
      </c>
      <c r="Q54" s="526"/>
      <c r="R54" s="136"/>
      <c r="S54" s="136"/>
      <c r="T54" s="534" t="s">
        <v>332</v>
      </c>
      <c r="U54" s="534"/>
      <c r="V54" s="534"/>
      <c r="W54" s="535"/>
      <c r="X54" s="536"/>
      <c r="Y54" s="317" t="s">
        <v>23</v>
      </c>
      <c r="Z54" s="534" t="s">
        <v>335</v>
      </c>
      <c r="AA54" s="534"/>
      <c r="AB54" s="534"/>
      <c r="AC54" s="535"/>
      <c r="AD54" s="536"/>
      <c r="AE54" s="317" t="s">
        <v>339</v>
      </c>
      <c r="AF54" s="537"/>
      <c r="AG54" s="538"/>
      <c r="AH54" s="326"/>
      <c r="AI54" s="327"/>
      <c r="AJ54" s="114"/>
      <c r="AK54" s="114"/>
    </row>
    <row r="55" spans="1:37" ht="26.25" customHeight="1">
      <c r="B55" s="547" t="s">
        <v>333</v>
      </c>
      <c r="C55" s="550"/>
      <c r="D55" s="551"/>
      <c r="E55" s="552"/>
      <c r="F55" s="553"/>
      <c r="G55" s="228" t="s">
        <v>23</v>
      </c>
      <c r="H55" s="547" t="s">
        <v>336</v>
      </c>
      <c r="I55" s="550"/>
      <c r="J55" s="551"/>
      <c r="K55" s="506"/>
      <c r="L55" s="511" t="s">
        <v>339</v>
      </c>
      <c r="M55" s="520"/>
      <c r="N55" s="511" t="s">
        <v>339</v>
      </c>
      <c r="O55" s="509">
        <f t="shared" ref="O55:O56" si="0">K55+M55</f>
        <v>0</v>
      </c>
      <c r="P55" s="511" t="s">
        <v>339</v>
      </c>
      <c r="Q55" s="526"/>
      <c r="R55" s="136"/>
      <c r="S55" s="136"/>
      <c r="T55" s="534" t="s">
        <v>333</v>
      </c>
      <c r="U55" s="534"/>
      <c r="V55" s="534"/>
      <c r="W55" s="535"/>
      <c r="X55" s="536"/>
      <c r="Y55" s="317" t="s">
        <v>23</v>
      </c>
      <c r="Z55" s="534" t="s">
        <v>336</v>
      </c>
      <c r="AA55" s="534"/>
      <c r="AB55" s="534"/>
      <c r="AC55" s="535"/>
      <c r="AD55" s="536"/>
      <c r="AE55" s="317" t="s">
        <v>339</v>
      </c>
      <c r="AF55" s="537"/>
      <c r="AG55" s="538"/>
      <c r="AH55" s="326"/>
      <c r="AI55" s="327"/>
      <c r="AJ55" s="114"/>
      <c r="AK55" s="114"/>
    </row>
    <row r="56" spans="1:37" ht="26.25" customHeight="1" thickBot="1">
      <c r="B56" s="547" t="s">
        <v>334</v>
      </c>
      <c r="C56" s="548"/>
      <c r="D56" s="549"/>
      <c r="E56" s="545"/>
      <c r="F56" s="546"/>
      <c r="G56" s="438" t="s">
        <v>23</v>
      </c>
      <c r="H56" s="547" t="s">
        <v>337</v>
      </c>
      <c r="I56" s="550"/>
      <c r="J56" s="551"/>
      <c r="K56" s="503"/>
      <c r="L56" s="512" t="s">
        <v>339</v>
      </c>
      <c r="M56" s="525"/>
      <c r="N56" s="512" t="s">
        <v>339</v>
      </c>
      <c r="O56" s="509">
        <f t="shared" si="0"/>
        <v>0</v>
      </c>
      <c r="P56" s="512" t="s">
        <v>339</v>
      </c>
      <c r="Q56" s="526"/>
      <c r="R56" s="136"/>
      <c r="S56" s="136"/>
      <c r="T56" s="534" t="s">
        <v>334</v>
      </c>
      <c r="U56" s="534"/>
      <c r="V56" s="534"/>
      <c r="W56" s="535"/>
      <c r="X56" s="536"/>
      <c r="Y56" s="317" t="s">
        <v>23</v>
      </c>
      <c r="Z56" s="534" t="s">
        <v>337</v>
      </c>
      <c r="AA56" s="534"/>
      <c r="AB56" s="534"/>
      <c r="AC56" s="535"/>
      <c r="AD56" s="536"/>
      <c r="AE56" s="317" t="s">
        <v>339</v>
      </c>
      <c r="AF56" s="537"/>
      <c r="AG56" s="538"/>
      <c r="AH56" s="326"/>
      <c r="AI56" s="327"/>
      <c r="AJ56" s="114"/>
      <c r="AK56" s="114"/>
    </row>
    <row r="57" spans="1:37" ht="26.25" customHeight="1" thickTop="1">
      <c r="B57" s="540" t="s">
        <v>330</v>
      </c>
      <c r="C57" s="541"/>
      <c r="D57" s="542"/>
      <c r="E57" s="543">
        <f>SUM(E54:F56)</f>
        <v>0</v>
      </c>
      <c r="F57" s="544"/>
      <c r="G57" s="439" t="s">
        <v>23</v>
      </c>
      <c r="H57" s="540" t="s">
        <v>338</v>
      </c>
      <c r="I57" s="541"/>
      <c r="J57" s="542"/>
      <c r="K57" s="504">
        <f>SUM(K54:L56)</f>
        <v>0</v>
      </c>
      <c r="L57" s="507" t="s">
        <v>339</v>
      </c>
      <c r="M57" s="519">
        <f>SUM(M54:M56)</f>
        <v>0</v>
      </c>
      <c r="N57" s="507" t="s">
        <v>339</v>
      </c>
      <c r="O57" s="508">
        <f>SUM(O54:O56)</f>
        <v>0</v>
      </c>
      <c r="P57" s="507" t="s">
        <v>339</v>
      </c>
      <c r="Q57" s="526"/>
      <c r="R57" s="136"/>
      <c r="S57" s="136"/>
      <c r="T57" s="534" t="s">
        <v>330</v>
      </c>
      <c r="U57" s="534"/>
      <c r="V57" s="534"/>
      <c r="W57" s="535"/>
      <c r="X57" s="536"/>
      <c r="Y57" s="317" t="s">
        <v>23</v>
      </c>
      <c r="Z57" s="534" t="s">
        <v>338</v>
      </c>
      <c r="AA57" s="534"/>
      <c r="AB57" s="534"/>
      <c r="AC57" s="535"/>
      <c r="AD57" s="536"/>
      <c r="AE57" s="317" t="s">
        <v>339</v>
      </c>
      <c r="AF57" s="537"/>
      <c r="AG57" s="538"/>
      <c r="AH57" s="326"/>
      <c r="AI57" s="327"/>
      <c r="AJ57" s="114"/>
      <c r="AK57" s="114"/>
    </row>
    <row r="58" spans="1:37" ht="26.25" customHeight="1">
      <c r="B58" s="440" t="s">
        <v>346</v>
      </c>
      <c r="C58" s="441"/>
      <c r="D58" s="441"/>
      <c r="E58" s="442"/>
      <c r="F58" s="442"/>
      <c r="G58" s="443"/>
      <c r="H58" s="444"/>
      <c r="I58" s="441"/>
      <c r="J58" s="441"/>
      <c r="K58" s="442"/>
      <c r="L58" s="442"/>
      <c r="M58" s="443"/>
      <c r="N58" s="252"/>
      <c r="O58" s="252"/>
      <c r="P58" s="231"/>
      <c r="Q58" s="232"/>
      <c r="R58" s="136"/>
      <c r="S58" s="136"/>
      <c r="T58" s="328" t="s">
        <v>340</v>
      </c>
      <c r="U58" s="327"/>
      <c r="V58" s="327"/>
      <c r="W58" s="329"/>
      <c r="X58" s="329"/>
      <c r="Y58" s="330"/>
      <c r="Z58" s="327"/>
      <c r="AA58" s="327"/>
      <c r="AB58" s="327"/>
      <c r="AC58" s="329"/>
      <c r="AD58" s="329"/>
      <c r="AE58" s="330"/>
      <c r="AF58" s="518"/>
      <c r="AG58" s="518"/>
      <c r="AH58" s="326"/>
      <c r="AI58" s="327"/>
      <c r="AJ58" s="114"/>
      <c r="AK58" s="114"/>
    </row>
    <row r="59" spans="1:37" ht="15" customHeight="1">
      <c r="B59" s="836" t="s">
        <v>352</v>
      </c>
      <c r="C59" s="836"/>
      <c r="D59" s="836"/>
      <c r="E59" s="836"/>
      <c r="F59" s="836"/>
      <c r="G59" s="836"/>
      <c r="H59" s="836"/>
      <c r="I59" s="836"/>
      <c r="J59" s="836"/>
      <c r="K59" s="513" t="s">
        <v>353</v>
      </c>
      <c r="L59" s="837" t="s">
        <v>354</v>
      </c>
      <c r="M59" s="837"/>
      <c r="N59" s="837"/>
      <c r="O59" s="837"/>
      <c r="P59" s="837"/>
      <c r="Q59" s="837"/>
      <c r="R59" s="128"/>
      <c r="S59" s="128"/>
      <c r="T59" s="829" t="s">
        <v>352</v>
      </c>
      <c r="U59" s="829"/>
      <c r="V59" s="829"/>
      <c r="W59" s="829"/>
      <c r="X59" s="829"/>
      <c r="Y59" s="829"/>
      <c r="Z59" s="829"/>
      <c r="AA59" s="829"/>
      <c r="AB59" s="829"/>
      <c r="AC59" s="527" t="s">
        <v>353</v>
      </c>
      <c r="AD59" s="830" t="s">
        <v>354</v>
      </c>
      <c r="AE59" s="830"/>
      <c r="AF59" s="830"/>
      <c r="AG59" s="830"/>
      <c r="AH59" s="830"/>
      <c r="AI59" s="830"/>
    </row>
    <row r="60" spans="1:37" ht="26.1" customHeight="1">
      <c r="B60" s="813" t="s">
        <v>350</v>
      </c>
      <c r="C60" s="814"/>
      <c r="D60" s="814"/>
      <c r="E60" s="814"/>
      <c r="F60" s="814"/>
      <c r="G60" s="814"/>
      <c r="H60" s="814"/>
      <c r="I60" s="814"/>
      <c r="J60" s="831"/>
      <c r="K60" s="514" t="s">
        <v>35</v>
      </c>
      <c r="L60" s="815"/>
      <c r="M60" s="816"/>
      <c r="N60" s="816"/>
      <c r="O60" s="816"/>
      <c r="P60" s="816"/>
      <c r="Q60" s="817"/>
      <c r="R60" s="128"/>
      <c r="S60" s="128"/>
      <c r="T60" s="818" t="s">
        <v>350</v>
      </c>
      <c r="U60" s="530"/>
      <c r="V60" s="530"/>
      <c r="W60" s="530"/>
      <c r="X60" s="530"/>
      <c r="Y60" s="530"/>
      <c r="Z60" s="530"/>
      <c r="AA60" s="530"/>
      <c r="AB60" s="531"/>
      <c r="AC60" s="528" t="s">
        <v>35</v>
      </c>
      <c r="AD60" s="818"/>
      <c r="AE60" s="530"/>
      <c r="AF60" s="530"/>
      <c r="AG60" s="530"/>
      <c r="AH60" s="530"/>
      <c r="AI60" s="531"/>
    </row>
    <row r="61" spans="1:37" ht="26.1" customHeight="1">
      <c r="B61" s="813" t="s">
        <v>347</v>
      </c>
      <c r="C61" s="814"/>
      <c r="D61" s="814"/>
      <c r="E61" s="814"/>
      <c r="F61" s="814"/>
      <c r="G61" s="814"/>
      <c r="H61" s="814"/>
      <c r="I61" s="814"/>
      <c r="J61" s="814"/>
      <c r="K61" s="514" t="s">
        <v>35</v>
      </c>
      <c r="L61" s="815"/>
      <c r="M61" s="816"/>
      <c r="N61" s="816"/>
      <c r="O61" s="816"/>
      <c r="P61" s="816"/>
      <c r="Q61" s="817"/>
      <c r="R61" s="128"/>
      <c r="S61" s="128"/>
      <c r="T61" s="818" t="s">
        <v>347</v>
      </c>
      <c r="U61" s="530"/>
      <c r="V61" s="530"/>
      <c r="W61" s="530"/>
      <c r="X61" s="530"/>
      <c r="Y61" s="530"/>
      <c r="Z61" s="530"/>
      <c r="AA61" s="530"/>
      <c r="AB61" s="530"/>
      <c r="AC61" s="528" t="s">
        <v>35</v>
      </c>
      <c r="AD61" s="818"/>
      <c r="AE61" s="530"/>
      <c r="AF61" s="530"/>
      <c r="AG61" s="530"/>
      <c r="AH61" s="530"/>
      <c r="AI61" s="531"/>
    </row>
    <row r="62" spans="1:37" ht="26.1" customHeight="1">
      <c r="B62" s="813" t="s">
        <v>348</v>
      </c>
      <c r="C62" s="814"/>
      <c r="D62" s="814"/>
      <c r="E62" s="814"/>
      <c r="F62" s="814"/>
      <c r="G62" s="814"/>
      <c r="H62" s="814"/>
      <c r="I62" s="814"/>
      <c r="J62" s="814"/>
      <c r="K62" s="514" t="s">
        <v>35</v>
      </c>
      <c r="L62" s="815"/>
      <c r="M62" s="816"/>
      <c r="N62" s="816"/>
      <c r="O62" s="816"/>
      <c r="P62" s="816"/>
      <c r="Q62" s="817"/>
      <c r="R62" s="128"/>
      <c r="S62" s="128"/>
      <c r="T62" s="818" t="s">
        <v>348</v>
      </c>
      <c r="U62" s="530"/>
      <c r="V62" s="530"/>
      <c r="W62" s="530"/>
      <c r="X62" s="530"/>
      <c r="Y62" s="530"/>
      <c r="Z62" s="530"/>
      <c r="AA62" s="530"/>
      <c r="AB62" s="530"/>
      <c r="AC62" s="528" t="s">
        <v>35</v>
      </c>
      <c r="AD62" s="818"/>
      <c r="AE62" s="530"/>
      <c r="AF62" s="530"/>
      <c r="AG62" s="530"/>
      <c r="AH62" s="530"/>
      <c r="AI62" s="531"/>
    </row>
    <row r="63" spans="1:37" ht="26.1" customHeight="1">
      <c r="B63" s="813" t="s">
        <v>349</v>
      </c>
      <c r="C63" s="814"/>
      <c r="D63" s="814"/>
      <c r="E63" s="814"/>
      <c r="F63" s="814"/>
      <c r="G63" s="814"/>
      <c r="H63" s="814"/>
      <c r="I63" s="814"/>
      <c r="J63" s="814"/>
      <c r="K63" s="514" t="s">
        <v>35</v>
      </c>
      <c r="L63" s="815"/>
      <c r="M63" s="816"/>
      <c r="N63" s="816"/>
      <c r="O63" s="816"/>
      <c r="P63" s="816"/>
      <c r="Q63" s="817"/>
      <c r="R63" s="128"/>
      <c r="S63" s="128"/>
      <c r="T63" s="818" t="s">
        <v>349</v>
      </c>
      <c r="U63" s="530"/>
      <c r="V63" s="530"/>
      <c r="W63" s="530"/>
      <c r="X63" s="530"/>
      <c r="Y63" s="530"/>
      <c r="Z63" s="530"/>
      <c r="AA63" s="530"/>
      <c r="AB63" s="530"/>
      <c r="AC63" s="528" t="s">
        <v>35</v>
      </c>
      <c r="AD63" s="818"/>
      <c r="AE63" s="530"/>
      <c r="AF63" s="530"/>
      <c r="AG63" s="530"/>
      <c r="AH63" s="530"/>
      <c r="AI63" s="531"/>
    </row>
    <row r="64" spans="1:37" ht="26.1" customHeight="1">
      <c r="B64" s="832" t="s">
        <v>404</v>
      </c>
      <c r="C64" s="814"/>
      <c r="D64" s="814"/>
      <c r="E64" s="814"/>
      <c r="F64" s="814"/>
      <c r="G64" s="814"/>
      <c r="H64" s="814"/>
      <c r="I64" s="814"/>
      <c r="J64" s="831"/>
      <c r="K64" s="514" t="s">
        <v>35</v>
      </c>
      <c r="L64" s="833" t="s">
        <v>398</v>
      </c>
      <c r="M64" s="834"/>
      <c r="N64" s="834"/>
      <c r="O64" s="834"/>
      <c r="P64" s="834"/>
      <c r="Q64" s="835"/>
      <c r="R64" s="128"/>
      <c r="S64" s="128"/>
      <c r="T64" s="529" t="s">
        <v>404</v>
      </c>
      <c r="U64" s="530"/>
      <c r="V64" s="530"/>
      <c r="W64" s="530"/>
      <c r="X64" s="530"/>
      <c r="Y64" s="530"/>
      <c r="Z64" s="530"/>
      <c r="AA64" s="530"/>
      <c r="AB64" s="531"/>
      <c r="AC64" s="528" t="s">
        <v>35</v>
      </c>
      <c r="AD64" s="529" t="s">
        <v>398</v>
      </c>
      <c r="AE64" s="532"/>
      <c r="AF64" s="532"/>
      <c r="AG64" s="532"/>
      <c r="AH64" s="532"/>
      <c r="AI64" s="533"/>
    </row>
    <row r="65" spans="2:35" ht="26.1" customHeight="1">
      <c r="B65" s="813" t="s">
        <v>355</v>
      </c>
      <c r="C65" s="814"/>
      <c r="D65" s="814"/>
      <c r="E65" s="814"/>
      <c r="F65" s="814"/>
      <c r="G65" s="814"/>
      <c r="H65" s="814"/>
      <c r="I65" s="814"/>
      <c r="J65" s="814"/>
      <c r="K65" s="514" t="s">
        <v>35</v>
      </c>
      <c r="L65" s="815"/>
      <c r="M65" s="816"/>
      <c r="N65" s="816"/>
      <c r="O65" s="816"/>
      <c r="P65" s="816"/>
      <c r="Q65" s="817"/>
      <c r="R65" s="128"/>
      <c r="S65" s="128"/>
      <c r="T65" s="818" t="s">
        <v>355</v>
      </c>
      <c r="U65" s="530"/>
      <c r="V65" s="530"/>
      <c r="W65" s="530"/>
      <c r="X65" s="530"/>
      <c r="Y65" s="530"/>
      <c r="Z65" s="530"/>
      <c r="AA65" s="530"/>
      <c r="AB65" s="530"/>
      <c r="AC65" s="528" t="s">
        <v>35</v>
      </c>
      <c r="AD65" s="818"/>
      <c r="AE65" s="530"/>
      <c r="AF65" s="530"/>
      <c r="AG65" s="530"/>
      <c r="AH65" s="530"/>
      <c r="AI65" s="531"/>
    </row>
    <row r="66" spans="2:35" ht="26.1" customHeight="1">
      <c r="B66" s="813" t="s">
        <v>356</v>
      </c>
      <c r="C66" s="814"/>
      <c r="D66" s="814"/>
      <c r="E66" s="814"/>
      <c r="F66" s="814"/>
      <c r="G66" s="814"/>
      <c r="H66" s="814"/>
      <c r="I66" s="814"/>
      <c r="J66" s="814"/>
      <c r="K66" s="514" t="s">
        <v>35</v>
      </c>
      <c r="L66" s="815"/>
      <c r="M66" s="816"/>
      <c r="N66" s="816"/>
      <c r="O66" s="816"/>
      <c r="P66" s="816"/>
      <c r="Q66" s="817"/>
      <c r="R66" s="128"/>
      <c r="S66" s="128"/>
      <c r="T66" s="818" t="s">
        <v>356</v>
      </c>
      <c r="U66" s="530"/>
      <c r="V66" s="530"/>
      <c r="W66" s="530"/>
      <c r="X66" s="530"/>
      <c r="Y66" s="530"/>
      <c r="Z66" s="530"/>
      <c r="AA66" s="530"/>
      <c r="AB66" s="530"/>
      <c r="AC66" s="528" t="s">
        <v>35</v>
      </c>
      <c r="AD66" s="818"/>
      <c r="AE66" s="530"/>
      <c r="AF66" s="530"/>
      <c r="AG66" s="530"/>
      <c r="AH66" s="530"/>
      <c r="AI66" s="531"/>
    </row>
    <row r="67" spans="2:35" ht="26.1" customHeight="1">
      <c r="B67" s="813" t="s">
        <v>351</v>
      </c>
      <c r="C67" s="814"/>
      <c r="D67" s="814"/>
      <c r="E67" s="814"/>
      <c r="F67" s="814"/>
      <c r="G67" s="814"/>
      <c r="H67" s="814"/>
      <c r="I67" s="814"/>
      <c r="J67" s="814"/>
      <c r="K67" s="514" t="s">
        <v>35</v>
      </c>
      <c r="L67" s="815"/>
      <c r="M67" s="816"/>
      <c r="N67" s="816"/>
      <c r="O67" s="816"/>
      <c r="P67" s="816"/>
      <c r="Q67" s="817"/>
      <c r="R67" s="128"/>
      <c r="S67" s="128"/>
      <c r="T67" s="818" t="s">
        <v>351</v>
      </c>
      <c r="U67" s="530"/>
      <c r="V67" s="530"/>
      <c r="W67" s="530"/>
      <c r="X67" s="530"/>
      <c r="Y67" s="530"/>
      <c r="Z67" s="530"/>
      <c r="AA67" s="530"/>
      <c r="AB67" s="530"/>
      <c r="AC67" s="528" t="s">
        <v>35</v>
      </c>
      <c r="AD67" s="818"/>
      <c r="AE67" s="530"/>
      <c r="AF67" s="530"/>
      <c r="AG67" s="530"/>
      <c r="AH67" s="530"/>
      <c r="AI67" s="531"/>
    </row>
    <row r="68" spans="2:35" ht="26.1" customHeight="1">
      <c r="B68" s="832" t="s">
        <v>123</v>
      </c>
      <c r="C68" s="838"/>
      <c r="D68" s="838"/>
      <c r="E68" s="838"/>
      <c r="F68" s="838"/>
      <c r="G68" s="838"/>
      <c r="H68" s="838"/>
      <c r="I68" s="838"/>
      <c r="J68" s="838"/>
      <c r="K68" s="514" t="s">
        <v>35</v>
      </c>
      <c r="L68" s="815"/>
      <c r="M68" s="816"/>
      <c r="N68" s="816"/>
      <c r="O68" s="816"/>
      <c r="P68" s="816"/>
      <c r="Q68" s="817"/>
      <c r="R68" s="128"/>
      <c r="S68" s="128"/>
      <c r="T68" s="529" t="s">
        <v>123</v>
      </c>
      <c r="U68" s="532"/>
      <c r="V68" s="532"/>
      <c r="W68" s="532"/>
      <c r="X68" s="532"/>
      <c r="Y68" s="532"/>
      <c r="Z68" s="532"/>
      <c r="AA68" s="532"/>
      <c r="AB68" s="532"/>
      <c r="AC68" s="528" t="s">
        <v>35</v>
      </c>
      <c r="AD68" s="818"/>
      <c r="AE68" s="530"/>
      <c r="AF68" s="530"/>
      <c r="AG68" s="530"/>
      <c r="AH68" s="530"/>
      <c r="AI68" s="531"/>
    </row>
    <row r="73" spans="2:35" ht="13.5">
      <c r="U73" s="132"/>
    </row>
    <row r="74" spans="2:35" ht="13.5">
      <c r="U74" s="132"/>
    </row>
    <row r="75" spans="2:35" ht="13.5">
      <c r="U75" s="132"/>
    </row>
    <row r="76" spans="2:35" ht="13.5">
      <c r="U76" s="132"/>
    </row>
    <row r="77" spans="2:35" ht="13.5">
      <c r="U77" s="132"/>
    </row>
    <row r="78" spans="2:35" ht="13.5">
      <c r="U78" s="132"/>
    </row>
    <row r="79" spans="2:35" ht="13.5">
      <c r="U79" s="132"/>
    </row>
    <row r="80" spans="2:35" ht="13.5">
      <c r="U80" s="132"/>
    </row>
    <row r="81" spans="21:21" ht="13.5">
      <c r="U81" s="132"/>
    </row>
    <row r="82" spans="21:21" ht="13.5">
      <c r="U82" s="132"/>
    </row>
    <row r="83" spans="21:21" ht="13.5">
      <c r="U83" s="132"/>
    </row>
    <row r="84" spans="21:21" ht="13.5">
      <c r="U84" s="132"/>
    </row>
    <row r="85" spans="21:21" ht="13.5">
      <c r="U85" s="132"/>
    </row>
    <row r="86" spans="21:21" ht="13.5">
      <c r="U86" s="132"/>
    </row>
    <row r="87" spans="21:21" ht="13.5">
      <c r="U87" s="132"/>
    </row>
    <row r="88" spans="21:21" ht="13.5">
      <c r="U88" s="132"/>
    </row>
    <row r="89" spans="21:21" ht="13.5">
      <c r="U89" s="132"/>
    </row>
    <row r="90" spans="21:21" ht="13.5">
      <c r="U90" s="132"/>
    </row>
    <row r="91" spans="21:21" ht="13.5">
      <c r="U91" s="132"/>
    </row>
    <row r="92" spans="21:21" ht="13.5">
      <c r="U92" s="132"/>
    </row>
    <row r="93" spans="21:21" ht="13.5">
      <c r="U93" s="132"/>
    </row>
    <row r="94" spans="21:21" ht="13.5">
      <c r="U94" s="132"/>
    </row>
    <row r="95" spans="21:21" ht="13.5">
      <c r="U95" s="132"/>
    </row>
    <row r="96" spans="21:21" ht="13.5">
      <c r="U96" s="132"/>
    </row>
    <row r="97" spans="2:21" ht="13.5">
      <c r="U97" s="132"/>
    </row>
    <row r="98" spans="2:21" ht="13.5">
      <c r="U98" s="132"/>
    </row>
    <row r="99" spans="2:21" ht="13.5">
      <c r="U99" s="132"/>
    </row>
    <row r="100" spans="2:21" ht="13.5">
      <c r="U100" s="132"/>
    </row>
    <row r="101" spans="2:21" ht="14.25">
      <c r="B101" s="88"/>
      <c r="U101" s="132"/>
    </row>
    <row r="102" spans="2:21" ht="13.5">
      <c r="B102" s="46">
        <f ca="1">YEAR(TODAY())</f>
        <v>2025</v>
      </c>
      <c r="U102" s="132"/>
    </row>
    <row r="103" spans="2:21" ht="13.5">
      <c r="B103" s="46">
        <f ca="1">B102-1</f>
        <v>2024</v>
      </c>
      <c r="U103" s="132"/>
    </row>
    <row r="104" spans="2:21" ht="13.5">
      <c r="B104" s="46">
        <f t="shared" ref="B104:B167" ca="1" si="1">B103-1</f>
        <v>2023</v>
      </c>
      <c r="U104" s="132"/>
    </row>
    <row r="105" spans="2:21" ht="13.5">
      <c r="B105" s="46">
        <f t="shared" ca="1" si="1"/>
        <v>2022</v>
      </c>
      <c r="U105" s="132"/>
    </row>
    <row r="106" spans="2:21" ht="13.5">
      <c r="B106" s="46">
        <f t="shared" ca="1" si="1"/>
        <v>2021</v>
      </c>
      <c r="U106" s="132"/>
    </row>
    <row r="107" spans="2:21" ht="13.5">
      <c r="B107" s="46">
        <f t="shared" ca="1" si="1"/>
        <v>2020</v>
      </c>
      <c r="U107" s="132"/>
    </row>
    <row r="108" spans="2:21" ht="13.5">
      <c r="B108" s="46">
        <f t="shared" ca="1" si="1"/>
        <v>2019</v>
      </c>
      <c r="U108" s="132"/>
    </row>
    <row r="109" spans="2:21" ht="13.5">
      <c r="B109" s="46">
        <f t="shared" ca="1" si="1"/>
        <v>2018</v>
      </c>
      <c r="U109" s="132"/>
    </row>
    <row r="110" spans="2:21" ht="13.5">
      <c r="B110" s="46">
        <f t="shared" ca="1" si="1"/>
        <v>2017</v>
      </c>
      <c r="U110" s="132"/>
    </row>
    <row r="111" spans="2:21" ht="13.5">
      <c r="B111" s="46">
        <f t="shared" ca="1" si="1"/>
        <v>2016</v>
      </c>
      <c r="U111" s="132"/>
    </row>
    <row r="112" spans="2:21" ht="13.5">
      <c r="B112" s="46">
        <f t="shared" ca="1" si="1"/>
        <v>2015</v>
      </c>
      <c r="U112" s="132"/>
    </row>
    <row r="113" spans="2:21" ht="13.5">
      <c r="B113" s="46">
        <f t="shared" ca="1" si="1"/>
        <v>2014</v>
      </c>
      <c r="U113" s="132"/>
    </row>
    <row r="114" spans="2:21" ht="13.5">
      <c r="B114" s="46">
        <f t="shared" ca="1" si="1"/>
        <v>2013</v>
      </c>
      <c r="U114" s="132"/>
    </row>
    <row r="115" spans="2:21" ht="13.5">
      <c r="B115" s="46">
        <f t="shared" ca="1" si="1"/>
        <v>2012</v>
      </c>
      <c r="U115" s="132"/>
    </row>
    <row r="116" spans="2:21" ht="13.5">
      <c r="B116" s="46">
        <f t="shared" ca="1" si="1"/>
        <v>2011</v>
      </c>
      <c r="U116" s="132"/>
    </row>
    <row r="117" spans="2:21" ht="13.5">
      <c r="B117" s="46">
        <f t="shared" ca="1" si="1"/>
        <v>2010</v>
      </c>
      <c r="U117" s="132"/>
    </row>
    <row r="118" spans="2:21" ht="13.5">
      <c r="B118" s="46">
        <f t="shared" ca="1" si="1"/>
        <v>2009</v>
      </c>
      <c r="U118" s="132"/>
    </row>
    <row r="119" spans="2:21" ht="13.5">
      <c r="B119" s="46">
        <f t="shared" ca="1" si="1"/>
        <v>2008</v>
      </c>
      <c r="U119" s="132"/>
    </row>
    <row r="120" spans="2:21" ht="13.5">
      <c r="B120" s="46">
        <f t="shared" ca="1" si="1"/>
        <v>2007</v>
      </c>
      <c r="U120" s="132"/>
    </row>
    <row r="121" spans="2:21" ht="13.5">
      <c r="B121" s="46">
        <f t="shared" ca="1" si="1"/>
        <v>2006</v>
      </c>
      <c r="U121" s="132"/>
    </row>
    <row r="122" spans="2:21" ht="13.5">
      <c r="B122" s="46">
        <f t="shared" ca="1" si="1"/>
        <v>2005</v>
      </c>
      <c r="U122" s="132"/>
    </row>
    <row r="123" spans="2:21" ht="13.5">
      <c r="B123" s="46">
        <f t="shared" ca="1" si="1"/>
        <v>2004</v>
      </c>
      <c r="U123" s="132"/>
    </row>
    <row r="124" spans="2:21" ht="13.5">
      <c r="B124" s="46">
        <f t="shared" ca="1" si="1"/>
        <v>2003</v>
      </c>
      <c r="U124" s="132"/>
    </row>
    <row r="125" spans="2:21" ht="13.5">
      <c r="B125" s="46">
        <f t="shared" ca="1" si="1"/>
        <v>2002</v>
      </c>
      <c r="U125" s="132"/>
    </row>
    <row r="126" spans="2:21" ht="13.5">
      <c r="B126" s="46">
        <f t="shared" ca="1" si="1"/>
        <v>2001</v>
      </c>
      <c r="U126" s="132"/>
    </row>
    <row r="127" spans="2:21" ht="13.5">
      <c r="B127" s="46">
        <f t="shared" ca="1" si="1"/>
        <v>2000</v>
      </c>
      <c r="U127" s="132"/>
    </row>
    <row r="128" spans="2:21" ht="13.5">
      <c r="B128" s="46">
        <f t="shared" ca="1" si="1"/>
        <v>1999</v>
      </c>
      <c r="U128" s="132"/>
    </row>
    <row r="129" spans="2:21" ht="13.5">
      <c r="B129" s="46">
        <f t="shared" ca="1" si="1"/>
        <v>1998</v>
      </c>
      <c r="U129" s="132"/>
    </row>
    <row r="130" spans="2:21" ht="13.5">
      <c r="B130" s="46">
        <f t="shared" ca="1" si="1"/>
        <v>1997</v>
      </c>
      <c r="U130" s="132"/>
    </row>
    <row r="131" spans="2:21" ht="13.5">
      <c r="B131" s="46">
        <f t="shared" ca="1" si="1"/>
        <v>1996</v>
      </c>
      <c r="U131" s="132"/>
    </row>
    <row r="132" spans="2:21" ht="13.5">
      <c r="B132" s="46">
        <f t="shared" ca="1" si="1"/>
        <v>1995</v>
      </c>
      <c r="U132" s="132"/>
    </row>
    <row r="133" spans="2:21" ht="13.5">
      <c r="B133" s="46">
        <f t="shared" ca="1" si="1"/>
        <v>1994</v>
      </c>
      <c r="U133" s="132"/>
    </row>
    <row r="134" spans="2:21" ht="13.5">
      <c r="B134" s="46">
        <f t="shared" ca="1" si="1"/>
        <v>1993</v>
      </c>
      <c r="U134" s="132"/>
    </row>
    <row r="135" spans="2:21" ht="13.5">
      <c r="B135" s="46">
        <f t="shared" ca="1" si="1"/>
        <v>1992</v>
      </c>
      <c r="U135" s="132"/>
    </row>
    <row r="136" spans="2:21" ht="13.5">
      <c r="B136" s="46">
        <f t="shared" ca="1" si="1"/>
        <v>1991</v>
      </c>
      <c r="U136" s="132"/>
    </row>
    <row r="137" spans="2:21" ht="13.5">
      <c r="B137" s="46">
        <f t="shared" ca="1" si="1"/>
        <v>1990</v>
      </c>
      <c r="U137" s="132"/>
    </row>
    <row r="138" spans="2:21" ht="13.5">
      <c r="B138" s="46">
        <f t="shared" ca="1" si="1"/>
        <v>1989</v>
      </c>
      <c r="U138" s="132"/>
    </row>
    <row r="139" spans="2:21" ht="13.5">
      <c r="B139" s="46">
        <f t="shared" ca="1" si="1"/>
        <v>1988</v>
      </c>
      <c r="U139" s="132"/>
    </row>
    <row r="140" spans="2:21" ht="13.5">
      <c r="B140" s="46">
        <f t="shared" ca="1" si="1"/>
        <v>1987</v>
      </c>
      <c r="U140" s="132"/>
    </row>
    <row r="141" spans="2:21" ht="13.5">
      <c r="B141" s="46">
        <f t="shared" ca="1" si="1"/>
        <v>1986</v>
      </c>
      <c r="U141" s="132"/>
    </row>
    <row r="142" spans="2:21" ht="13.5">
      <c r="B142" s="46">
        <f t="shared" ca="1" si="1"/>
        <v>1985</v>
      </c>
      <c r="U142" s="132"/>
    </row>
    <row r="143" spans="2:21" ht="13.5">
      <c r="B143" s="46">
        <f t="shared" ca="1" si="1"/>
        <v>1984</v>
      </c>
      <c r="U143" s="132"/>
    </row>
    <row r="144" spans="2:21" ht="13.5">
      <c r="B144" s="46">
        <f t="shared" ca="1" si="1"/>
        <v>1983</v>
      </c>
      <c r="U144" s="132"/>
    </row>
    <row r="145" spans="2:21" ht="13.5">
      <c r="B145" s="46">
        <f t="shared" ca="1" si="1"/>
        <v>1982</v>
      </c>
      <c r="U145" s="132"/>
    </row>
    <row r="146" spans="2:21" ht="13.5">
      <c r="B146" s="46">
        <f t="shared" ca="1" si="1"/>
        <v>1981</v>
      </c>
      <c r="U146" s="132"/>
    </row>
    <row r="147" spans="2:21" ht="13.5">
      <c r="B147" s="46">
        <f t="shared" ca="1" si="1"/>
        <v>1980</v>
      </c>
      <c r="U147" s="132"/>
    </row>
    <row r="148" spans="2:21" ht="13.5">
      <c r="B148" s="46">
        <f t="shared" ca="1" si="1"/>
        <v>1979</v>
      </c>
      <c r="U148" s="132"/>
    </row>
    <row r="149" spans="2:21" ht="13.5">
      <c r="B149" s="46">
        <f t="shared" ca="1" si="1"/>
        <v>1978</v>
      </c>
      <c r="U149" s="132"/>
    </row>
    <row r="150" spans="2:21" ht="13.5">
      <c r="B150" s="46">
        <f t="shared" ca="1" si="1"/>
        <v>1977</v>
      </c>
      <c r="U150" s="132"/>
    </row>
    <row r="151" spans="2:21" ht="13.5">
      <c r="B151" s="46">
        <f t="shared" ca="1" si="1"/>
        <v>1976</v>
      </c>
      <c r="U151" s="132"/>
    </row>
    <row r="152" spans="2:21" ht="13.5">
      <c r="B152" s="46">
        <f t="shared" ca="1" si="1"/>
        <v>1975</v>
      </c>
      <c r="U152" s="132"/>
    </row>
    <row r="153" spans="2:21" ht="13.5">
      <c r="B153" s="46">
        <f t="shared" ca="1" si="1"/>
        <v>1974</v>
      </c>
      <c r="U153" s="132"/>
    </row>
    <row r="154" spans="2:21" ht="13.5">
      <c r="B154" s="46">
        <f t="shared" ca="1" si="1"/>
        <v>1973</v>
      </c>
      <c r="U154" s="132"/>
    </row>
    <row r="155" spans="2:21" ht="13.5">
      <c r="B155" s="46">
        <f t="shared" ca="1" si="1"/>
        <v>1972</v>
      </c>
      <c r="U155" s="132"/>
    </row>
    <row r="156" spans="2:21" ht="13.5">
      <c r="B156" s="46">
        <f t="shared" ca="1" si="1"/>
        <v>1971</v>
      </c>
      <c r="U156" s="132"/>
    </row>
    <row r="157" spans="2:21" ht="13.5">
      <c r="B157" s="46">
        <f t="shared" ca="1" si="1"/>
        <v>1970</v>
      </c>
      <c r="U157" s="132"/>
    </row>
    <row r="158" spans="2:21" ht="13.5">
      <c r="B158" s="46">
        <f t="shared" ca="1" si="1"/>
        <v>1969</v>
      </c>
      <c r="U158" s="132"/>
    </row>
    <row r="159" spans="2:21" ht="13.5">
      <c r="B159" s="46">
        <f t="shared" ca="1" si="1"/>
        <v>1968</v>
      </c>
      <c r="U159" s="132"/>
    </row>
    <row r="160" spans="2:21" ht="13.5">
      <c r="B160" s="46">
        <f t="shared" ca="1" si="1"/>
        <v>1967</v>
      </c>
      <c r="U160" s="132"/>
    </row>
    <row r="161" spans="2:21" ht="13.5">
      <c r="B161" s="46">
        <f t="shared" ca="1" si="1"/>
        <v>1966</v>
      </c>
      <c r="U161" s="132"/>
    </row>
    <row r="162" spans="2:21" ht="13.5">
      <c r="B162" s="46">
        <f t="shared" ca="1" si="1"/>
        <v>1965</v>
      </c>
      <c r="U162" s="132"/>
    </row>
    <row r="163" spans="2:21" ht="13.5">
      <c r="B163" s="46">
        <f t="shared" ca="1" si="1"/>
        <v>1964</v>
      </c>
      <c r="U163" s="132"/>
    </row>
    <row r="164" spans="2:21" ht="13.5">
      <c r="B164" s="46">
        <f t="shared" ca="1" si="1"/>
        <v>1963</v>
      </c>
      <c r="U164" s="132"/>
    </row>
    <row r="165" spans="2:21" ht="13.5">
      <c r="B165" s="46">
        <f t="shared" ca="1" si="1"/>
        <v>1962</v>
      </c>
      <c r="U165" s="132"/>
    </row>
    <row r="166" spans="2:21" ht="13.5">
      <c r="B166" s="46">
        <f t="shared" ca="1" si="1"/>
        <v>1961</v>
      </c>
      <c r="U166" s="132"/>
    </row>
    <row r="167" spans="2:21" ht="13.5">
      <c r="B167" s="46">
        <f t="shared" ca="1" si="1"/>
        <v>1960</v>
      </c>
      <c r="U167" s="132"/>
    </row>
    <row r="168" spans="2:21" ht="13.5">
      <c r="B168" s="46">
        <f t="shared" ref="B168:B231" ca="1" si="2">B167-1</f>
        <v>1959</v>
      </c>
      <c r="U168" s="132"/>
    </row>
    <row r="169" spans="2:21" ht="13.5">
      <c r="B169" s="46">
        <f t="shared" ca="1" si="2"/>
        <v>1958</v>
      </c>
      <c r="U169" s="132"/>
    </row>
    <row r="170" spans="2:21" ht="13.5">
      <c r="B170" s="46">
        <f t="shared" ca="1" si="2"/>
        <v>1957</v>
      </c>
      <c r="U170" s="132"/>
    </row>
    <row r="171" spans="2:21" ht="13.5">
      <c r="B171" s="46">
        <f t="shared" ca="1" si="2"/>
        <v>1956</v>
      </c>
      <c r="U171" s="132"/>
    </row>
    <row r="172" spans="2:21" ht="13.5">
      <c r="B172" s="46">
        <f t="shared" ca="1" si="2"/>
        <v>1955</v>
      </c>
      <c r="U172" s="132"/>
    </row>
    <row r="173" spans="2:21" ht="13.5">
      <c r="B173" s="46">
        <f t="shared" ca="1" si="2"/>
        <v>1954</v>
      </c>
      <c r="U173" s="132"/>
    </row>
    <row r="174" spans="2:21" ht="13.5">
      <c r="B174" s="46">
        <f t="shared" ca="1" si="2"/>
        <v>1953</v>
      </c>
      <c r="U174" s="132"/>
    </row>
    <row r="175" spans="2:21" ht="13.5">
      <c r="B175" s="46">
        <f t="shared" ca="1" si="2"/>
        <v>1952</v>
      </c>
      <c r="U175" s="132"/>
    </row>
    <row r="176" spans="2:21" ht="13.5">
      <c r="B176" s="46">
        <f t="shared" ca="1" si="2"/>
        <v>1951</v>
      </c>
      <c r="U176" s="132"/>
    </row>
    <row r="177" spans="2:21" ht="13.5">
      <c r="B177" s="46">
        <f t="shared" ca="1" si="2"/>
        <v>1950</v>
      </c>
      <c r="U177" s="132"/>
    </row>
    <row r="178" spans="2:21" ht="13.5">
      <c r="B178" s="46">
        <f t="shared" ca="1" si="2"/>
        <v>1949</v>
      </c>
      <c r="U178" s="132"/>
    </row>
    <row r="179" spans="2:21" ht="13.5">
      <c r="B179" s="46">
        <f t="shared" ca="1" si="2"/>
        <v>1948</v>
      </c>
      <c r="U179" s="132"/>
    </row>
    <row r="180" spans="2:21" ht="13.5">
      <c r="B180" s="46">
        <f t="shared" ca="1" si="2"/>
        <v>1947</v>
      </c>
      <c r="U180" s="132"/>
    </row>
    <row r="181" spans="2:21" ht="13.5">
      <c r="B181" s="46">
        <f t="shared" ca="1" si="2"/>
        <v>1946</v>
      </c>
      <c r="U181" s="132"/>
    </row>
    <row r="182" spans="2:21" ht="13.5">
      <c r="B182" s="46">
        <f t="shared" ca="1" si="2"/>
        <v>1945</v>
      </c>
      <c r="U182" s="132"/>
    </row>
    <row r="183" spans="2:21" ht="13.5">
      <c r="B183" s="46">
        <f t="shared" ca="1" si="2"/>
        <v>1944</v>
      </c>
      <c r="U183" s="132"/>
    </row>
    <row r="184" spans="2:21" ht="13.5">
      <c r="B184" s="46">
        <f t="shared" ca="1" si="2"/>
        <v>1943</v>
      </c>
      <c r="U184" s="132"/>
    </row>
    <row r="185" spans="2:21" ht="13.5">
      <c r="B185" s="46">
        <f t="shared" ca="1" si="2"/>
        <v>1942</v>
      </c>
      <c r="U185" s="132"/>
    </row>
    <row r="186" spans="2:21" ht="13.5">
      <c r="B186" s="46">
        <f t="shared" ca="1" si="2"/>
        <v>1941</v>
      </c>
      <c r="U186" s="132"/>
    </row>
    <row r="187" spans="2:21" ht="13.5">
      <c r="B187" s="46">
        <f t="shared" ca="1" si="2"/>
        <v>1940</v>
      </c>
      <c r="U187" s="132"/>
    </row>
    <row r="188" spans="2:21" ht="13.5">
      <c r="B188" s="46">
        <f t="shared" ca="1" si="2"/>
        <v>1939</v>
      </c>
      <c r="U188" s="132"/>
    </row>
    <row r="189" spans="2:21" ht="13.5">
      <c r="B189" s="46">
        <f t="shared" ca="1" si="2"/>
        <v>1938</v>
      </c>
      <c r="U189" s="132"/>
    </row>
    <row r="190" spans="2:21" ht="13.5">
      <c r="B190" s="46">
        <f t="shared" ca="1" si="2"/>
        <v>1937</v>
      </c>
      <c r="U190" s="132"/>
    </row>
    <row r="191" spans="2:21" ht="13.5">
      <c r="B191" s="46">
        <f t="shared" ca="1" si="2"/>
        <v>1936</v>
      </c>
      <c r="U191" s="132"/>
    </row>
    <row r="192" spans="2:21" ht="13.5">
      <c r="B192" s="46">
        <f t="shared" ca="1" si="2"/>
        <v>1935</v>
      </c>
      <c r="U192" s="132"/>
    </row>
    <row r="193" spans="2:21" ht="13.5">
      <c r="B193" s="46">
        <f t="shared" ca="1" si="2"/>
        <v>1934</v>
      </c>
      <c r="U193" s="132"/>
    </row>
    <row r="194" spans="2:21" ht="13.5">
      <c r="B194" s="46">
        <f t="shared" ca="1" si="2"/>
        <v>1933</v>
      </c>
      <c r="U194" s="132"/>
    </row>
    <row r="195" spans="2:21" ht="13.5">
      <c r="B195" s="46">
        <f t="shared" ca="1" si="2"/>
        <v>1932</v>
      </c>
      <c r="U195" s="132"/>
    </row>
    <row r="196" spans="2:21" ht="13.5">
      <c r="B196" s="46">
        <f t="shared" ca="1" si="2"/>
        <v>1931</v>
      </c>
      <c r="U196" s="132"/>
    </row>
    <row r="197" spans="2:21" ht="13.5">
      <c r="B197" s="46">
        <f t="shared" ca="1" si="2"/>
        <v>1930</v>
      </c>
      <c r="U197" s="132"/>
    </row>
    <row r="198" spans="2:21" ht="13.5">
      <c r="B198" s="46">
        <f t="shared" ca="1" si="2"/>
        <v>1929</v>
      </c>
      <c r="U198" s="132"/>
    </row>
    <row r="199" spans="2:21" ht="13.5">
      <c r="B199" s="46">
        <f t="shared" ca="1" si="2"/>
        <v>1928</v>
      </c>
      <c r="U199" s="132"/>
    </row>
    <row r="200" spans="2:21" ht="13.5">
      <c r="B200" s="46">
        <f t="shared" ca="1" si="2"/>
        <v>1927</v>
      </c>
      <c r="U200" s="132"/>
    </row>
    <row r="201" spans="2:21" ht="13.5">
      <c r="B201" s="46">
        <f t="shared" ca="1" si="2"/>
        <v>1926</v>
      </c>
      <c r="U201" s="132"/>
    </row>
    <row r="202" spans="2:21" ht="13.5">
      <c r="B202" s="46">
        <f t="shared" ca="1" si="2"/>
        <v>1925</v>
      </c>
      <c r="U202" s="132"/>
    </row>
    <row r="203" spans="2:21" ht="13.5">
      <c r="B203" s="46">
        <f t="shared" ca="1" si="2"/>
        <v>1924</v>
      </c>
      <c r="U203" s="132"/>
    </row>
    <row r="204" spans="2:21" ht="13.5">
      <c r="B204" s="46">
        <f t="shared" ca="1" si="2"/>
        <v>1923</v>
      </c>
      <c r="U204" s="132"/>
    </row>
    <row r="205" spans="2:21" ht="13.5">
      <c r="B205" s="46">
        <f t="shared" ca="1" si="2"/>
        <v>1922</v>
      </c>
      <c r="U205" s="132"/>
    </row>
    <row r="206" spans="2:21" ht="13.5">
      <c r="B206" s="46">
        <f t="shared" ca="1" si="2"/>
        <v>1921</v>
      </c>
      <c r="U206" s="132"/>
    </row>
    <row r="207" spans="2:21" ht="13.5">
      <c r="B207" s="46">
        <f t="shared" ca="1" si="2"/>
        <v>1920</v>
      </c>
      <c r="U207" s="132"/>
    </row>
    <row r="208" spans="2:21" ht="13.5">
      <c r="B208" s="46">
        <f t="shared" ca="1" si="2"/>
        <v>1919</v>
      </c>
      <c r="U208" s="132"/>
    </row>
    <row r="209" spans="2:21" ht="13.5">
      <c r="B209" s="46">
        <f t="shared" ca="1" si="2"/>
        <v>1918</v>
      </c>
      <c r="U209" s="132"/>
    </row>
    <row r="210" spans="2:21" ht="13.5">
      <c r="B210" s="46">
        <f t="shared" ca="1" si="2"/>
        <v>1917</v>
      </c>
      <c r="U210" s="132"/>
    </row>
    <row r="211" spans="2:21" ht="13.5">
      <c r="B211" s="46">
        <f t="shared" ca="1" si="2"/>
        <v>1916</v>
      </c>
      <c r="U211" s="132"/>
    </row>
    <row r="212" spans="2:21" ht="13.5">
      <c r="B212" s="46">
        <f t="shared" ca="1" si="2"/>
        <v>1915</v>
      </c>
      <c r="U212" s="132"/>
    </row>
    <row r="213" spans="2:21" ht="13.5">
      <c r="B213" s="46">
        <f t="shared" ca="1" si="2"/>
        <v>1914</v>
      </c>
      <c r="U213" s="132"/>
    </row>
    <row r="214" spans="2:21" ht="13.5">
      <c r="B214" s="46">
        <f t="shared" ca="1" si="2"/>
        <v>1913</v>
      </c>
      <c r="U214" s="132"/>
    </row>
    <row r="215" spans="2:21" ht="13.5">
      <c r="B215" s="46">
        <f t="shared" ca="1" si="2"/>
        <v>1912</v>
      </c>
      <c r="U215" s="132"/>
    </row>
    <row r="216" spans="2:21" ht="13.5">
      <c r="B216" s="46">
        <f t="shared" ca="1" si="2"/>
        <v>1911</v>
      </c>
      <c r="U216" s="132"/>
    </row>
    <row r="217" spans="2:21" ht="13.5">
      <c r="B217" s="46">
        <f t="shared" ca="1" si="2"/>
        <v>1910</v>
      </c>
      <c r="U217" s="132"/>
    </row>
    <row r="218" spans="2:21" ht="13.5">
      <c r="B218" s="46">
        <f t="shared" ca="1" si="2"/>
        <v>1909</v>
      </c>
      <c r="U218" s="132"/>
    </row>
    <row r="219" spans="2:21" ht="13.5">
      <c r="B219" s="46">
        <f t="shared" ca="1" si="2"/>
        <v>1908</v>
      </c>
      <c r="U219" s="132"/>
    </row>
    <row r="220" spans="2:21" ht="13.5">
      <c r="B220" s="46">
        <f t="shared" ca="1" si="2"/>
        <v>1907</v>
      </c>
      <c r="U220" s="132"/>
    </row>
    <row r="221" spans="2:21" ht="13.5">
      <c r="B221" s="46">
        <f t="shared" ca="1" si="2"/>
        <v>1906</v>
      </c>
      <c r="U221" s="132"/>
    </row>
    <row r="222" spans="2:21" ht="13.5">
      <c r="B222" s="46">
        <f t="shared" ca="1" si="2"/>
        <v>1905</v>
      </c>
      <c r="U222" s="132"/>
    </row>
    <row r="223" spans="2:21" ht="13.5">
      <c r="B223" s="46">
        <f t="shared" ca="1" si="2"/>
        <v>1904</v>
      </c>
      <c r="U223" s="132"/>
    </row>
    <row r="224" spans="2:21" ht="13.5">
      <c r="B224" s="46">
        <f t="shared" ca="1" si="2"/>
        <v>1903</v>
      </c>
      <c r="U224" s="132"/>
    </row>
    <row r="225" spans="2:21" ht="13.5">
      <c r="B225" s="46">
        <f t="shared" ca="1" si="2"/>
        <v>1902</v>
      </c>
      <c r="U225" s="132"/>
    </row>
    <row r="226" spans="2:21" ht="13.5">
      <c r="B226" s="46">
        <f t="shared" ca="1" si="2"/>
        <v>1901</v>
      </c>
      <c r="U226" s="132"/>
    </row>
    <row r="227" spans="2:21" ht="13.5">
      <c r="B227" s="46">
        <f t="shared" ca="1" si="2"/>
        <v>1900</v>
      </c>
      <c r="U227" s="132"/>
    </row>
    <row r="228" spans="2:21" ht="13.5">
      <c r="B228" s="46">
        <f t="shared" ca="1" si="2"/>
        <v>1899</v>
      </c>
      <c r="U228" s="132"/>
    </row>
    <row r="229" spans="2:21" ht="13.5">
      <c r="B229" s="46">
        <f t="shared" ca="1" si="2"/>
        <v>1898</v>
      </c>
      <c r="U229" s="132"/>
    </row>
    <row r="230" spans="2:21" ht="13.5">
      <c r="B230" s="46">
        <f t="shared" ca="1" si="2"/>
        <v>1897</v>
      </c>
      <c r="U230" s="132"/>
    </row>
    <row r="231" spans="2:21" ht="13.5">
      <c r="B231" s="46">
        <f t="shared" ca="1" si="2"/>
        <v>1896</v>
      </c>
      <c r="U231" s="132"/>
    </row>
    <row r="232" spans="2:21" ht="13.5">
      <c r="B232" s="46">
        <f t="shared" ref="B232:B295" ca="1" si="3">B231-1</f>
        <v>1895</v>
      </c>
      <c r="U232" s="132"/>
    </row>
    <row r="233" spans="2:21" ht="13.5">
      <c r="B233" s="46">
        <f t="shared" ca="1" si="3"/>
        <v>1894</v>
      </c>
      <c r="U233" s="132"/>
    </row>
    <row r="234" spans="2:21" ht="13.5">
      <c r="B234" s="46">
        <f t="shared" ca="1" si="3"/>
        <v>1893</v>
      </c>
      <c r="U234" s="132"/>
    </row>
    <row r="235" spans="2:21" ht="13.5">
      <c r="B235" s="46">
        <f t="shared" ca="1" si="3"/>
        <v>1892</v>
      </c>
      <c r="U235" s="132"/>
    </row>
    <row r="236" spans="2:21" ht="13.5">
      <c r="B236" s="46">
        <f t="shared" ca="1" si="3"/>
        <v>1891</v>
      </c>
      <c r="U236" s="132"/>
    </row>
    <row r="237" spans="2:21" ht="13.5">
      <c r="B237" s="46">
        <f t="shared" ca="1" si="3"/>
        <v>1890</v>
      </c>
      <c r="U237" s="132"/>
    </row>
    <row r="238" spans="2:21" ht="13.5">
      <c r="B238" s="46">
        <f t="shared" ca="1" si="3"/>
        <v>1889</v>
      </c>
      <c r="U238" s="132"/>
    </row>
    <row r="239" spans="2:21" ht="13.5">
      <c r="B239" s="46">
        <f t="shared" ca="1" si="3"/>
        <v>1888</v>
      </c>
      <c r="U239" s="132"/>
    </row>
    <row r="240" spans="2:21" ht="13.5">
      <c r="B240" s="46">
        <f t="shared" ca="1" si="3"/>
        <v>1887</v>
      </c>
      <c r="U240" s="132"/>
    </row>
    <row r="241" spans="2:21" ht="13.5">
      <c r="B241" s="46">
        <f t="shared" ca="1" si="3"/>
        <v>1886</v>
      </c>
      <c r="U241" s="132"/>
    </row>
    <row r="242" spans="2:21" ht="13.5">
      <c r="B242" s="46">
        <f t="shared" ca="1" si="3"/>
        <v>1885</v>
      </c>
      <c r="U242" s="132"/>
    </row>
    <row r="243" spans="2:21" ht="13.5">
      <c r="B243" s="46">
        <f t="shared" ca="1" si="3"/>
        <v>1884</v>
      </c>
      <c r="U243" s="132"/>
    </row>
    <row r="244" spans="2:21" ht="13.5">
      <c r="B244" s="46">
        <f t="shared" ca="1" si="3"/>
        <v>1883</v>
      </c>
      <c r="U244" s="132"/>
    </row>
    <row r="245" spans="2:21" ht="13.5">
      <c r="B245" s="46">
        <f t="shared" ca="1" si="3"/>
        <v>1882</v>
      </c>
      <c r="U245" s="132"/>
    </row>
    <row r="246" spans="2:21" ht="13.5">
      <c r="B246" s="46">
        <f t="shared" ca="1" si="3"/>
        <v>1881</v>
      </c>
      <c r="U246" s="132"/>
    </row>
    <row r="247" spans="2:21" ht="13.5">
      <c r="B247" s="46">
        <f t="shared" ca="1" si="3"/>
        <v>1880</v>
      </c>
      <c r="U247" s="132"/>
    </row>
    <row r="248" spans="2:21" ht="13.5">
      <c r="B248" s="46">
        <f t="shared" ca="1" si="3"/>
        <v>1879</v>
      </c>
      <c r="U248" s="132"/>
    </row>
    <row r="249" spans="2:21" ht="13.5">
      <c r="B249" s="46">
        <f t="shared" ca="1" si="3"/>
        <v>1878</v>
      </c>
      <c r="U249" s="132"/>
    </row>
    <row r="250" spans="2:21" ht="13.5">
      <c r="B250" s="46">
        <f t="shared" ca="1" si="3"/>
        <v>1877</v>
      </c>
      <c r="U250" s="132"/>
    </row>
    <row r="251" spans="2:21" ht="13.5">
      <c r="B251" s="46">
        <f t="shared" ca="1" si="3"/>
        <v>1876</v>
      </c>
      <c r="U251" s="132"/>
    </row>
    <row r="252" spans="2:21" ht="13.5">
      <c r="B252" s="46">
        <f t="shared" ca="1" si="3"/>
        <v>1875</v>
      </c>
      <c r="U252" s="132"/>
    </row>
    <row r="253" spans="2:21" ht="13.5">
      <c r="B253" s="46">
        <f t="shared" ca="1" si="3"/>
        <v>1874</v>
      </c>
      <c r="U253" s="132"/>
    </row>
    <row r="254" spans="2:21" ht="13.5">
      <c r="B254" s="46">
        <f t="shared" ca="1" si="3"/>
        <v>1873</v>
      </c>
      <c r="U254" s="132"/>
    </row>
    <row r="255" spans="2:21" ht="13.5">
      <c r="B255" s="46">
        <f t="shared" ca="1" si="3"/>
        <v>1872</v>
      </c>
      <c r="U255" s="132"/>
    </row>
    <row r="256" spans="2:21" ht="13.5">
      <c r="B256" s="46">
        <f t="shared" ca="1" si="3"/>
        <v>1871</v>
      </c>
      <c r="U256" s="132"/>
    </row>
    <row r="257" spans="2:21" ht="13.5">
      <c r="B257" s="46">
        <f t="shared" ca="1" si="3"/>
        <v>1870</v>
      </c>
      <c r="U257" s="132"/>
    </row>
    <row r="258" spans="2:21" ht="13.5">
      <c r="B258" s="46">
        <f t="shared" ca="1" si="3"/>
        <v>1869</v>
      </c>
      <c r="U258" s="132"/>
    </row>
    <row r="259" spans="2:21" ht="13.5">
      <c r="B259" s="46">
        <f t="shared" ca="1" si="3"/>
        <v>1868</v>
      </c>
      <c r="U259" s="132"/>
    </row>
    <row r="260" spans="2:21" ht="13.5">
      <c r="B260" s="46">
        <f t="shared" ca="1" si="3"/>
        <v>1867</v>
      </c>
      <c r="U260" s="132"/>
    </row>
    <row r="261" spans="2:21" ht="13.5">
      <c r="B261" s="46">
        <f t="shared" ca="1" si="3"/>
        <v>1866</v>
      </c>
      <c r="U261" s="132"/>
    </row>
    <row r="262" spans="2:21" ht="13.5">
      <c r="B262" s="46">
        <f t="shared" ca="1" si="3"/>
        <v>1865</v>
      </c>
      <c r="U262" s="132"/>
    </row>
    <row r="263" spans="2:21" ht="13.5">
      <c r="B263" s="46">
        <f t="shared" ca="1" si="3"/>
        <v>1864</v>
      </c>
      <c r="U263" s="132"/>
    </row>
    <row r="264" spans="2:21" ht="13.5">
      <c r="B264" s="46">
        <f t="shared" ca="1" si="3"/>
        <v>1863</v>
      </c>
      <c r="U264" s="132"/>
    </row>
    <row r="265" spans="2:21" ht="13.5">
      <c r="B265" s="46">
        <f t="shared" ca="1" si="3"/>
        <v>1862</v>
      </c>
      <c r="U265" s="132"/>
    </row>
    <row r="266" spans="2:21" ht="13.5">
      <c r="B266" s="46">
        <f t="shared" ca="1" si="3"/>
        <v>1861</v>
      </c>
      <c r="U266" s="132"/>
    </row>
    <row r="267" spans="2:21" ht="13.5">
      <c r="B267" s="46">
        <f t="shared" ca="1" si="3"/>
        <v>1860</v>
      </c>
      <c r="U267" s="132"/>
    </row>
    <row r="268" spans="2:21" ht="13.5">
      <c r="B268" s="46">
        <f t="shared" ca="1" si="3"/>
        <v>1859</v>
      </c>
      <c r="U268" s="132"/>
    </row>
    <row r="269" spans="2:21" ht="13.5">
      <c r="B269" s="46">
        <f t="shared" ca="1" si="3"/>
        <v>1858</v>
      </c>
      <c r="U269" s="132"/>
    </row>
    <row r="270" spans="2:21" ht="13.5">
      <c r="B270" s="46">
        <f t="shared" ca="1" si="3"/>
        <v>1857</v>
      </c>
      <c r="U270" s="132"/>
    </row>
    <row r="271" spans="2:21" ht="13.5">
      <c r="B271" s="46">
        <f t="shared" ca="1" si="3"/>
        <v>1856</v>
      </c>
      <c r="U271" s="132"/>
    </row>
    <row r="272" spans="2:21" ht="13.5">
      <c r="B272" s="46">
        <f t="shared" ca="1" si="3"/>
        <v>1855</v>
      </c>
      <c r="U272" s="132"/>
    </row>
    <row r="273" spans="2:21" ht="13.5">
      <c r="B273" s="46">
        <f t="shared" ca="1" si="3"/>
        <v>1854</v>
      </c>
      <c r="U273" s="132"/>
    </row>
    <row r="274" spans="2:21" ht="13.5">
      <c r="B274" s="46">
        <f t="shared" ca="1" si="3"/>
        <v>1853</v>
      </c>
      <c r="U274" s="132"/>
    </row>
    <row r="275" spans="2:21" ht="13.5">
      <c r="B275" s="46">
        <f t="shared" ca="1" si="3"/>
        <v>1852</v>
      </c>
      <c r="U275" s="132"/>
    </row>
    <row r="276" spans="2:21" ht="13.5">
      <c r="B276" s="46">
        <f t="shared" ca="1" si="3"/>
        <v>1851</v>
      </c>
      <c r="U276" s="132"/>
    </row>
    <row r="277" spans="2:21" ht="13.5">
      <c r="B277" s="46">
        <f t="shared" ca="1" si="3"/>
        <v>1850</v>
      </c>
      <c r="U277" s="132"/>
    </row>
    <row r="278" spans="2:21" ht="13.5">
      <c r="B278" s="46">
        <f t="shared" ca="1" si="3"/>
        <v>1849</v>
      </c>
      <c r="U278" s="132"/>
    </row>
    <row r="279" spans="2:21" ht="13.5">
      <c r="B279" s="46">
        <f t="shared" ca="1" si="3"/>
        <v>1848</v>
      </c>
      <c r="U279" s="132"/>
    </row>
    <row r="280" spans="2:21" ht="13.5">
      <c r="B280" s="46">
        <f t="shared" ca="1" si="3"/>
        <v>1847</v>
      </c>
      <c r="U280" s="132"/>
    </row>
    <row r="281" spans="2:21" ht="13.5">
      <c r="B281" s="46">
        <f t="shared" ca="1" si="3"/>
        <v>1846</v>
      </c>
      <c r="U281" s="132"/>
    </row>
    <row r="282" spans="2:21" ht="13.5">
      <c r="B282" s="46">
        <f t="shared" ca="1" si="3"/>
        <v>1845</v>
      </c>
      <c r="U282" s="132"/>
    </row>
    <row r="283" spans="2:21" ht="13.5">
      <c r="B283" s="46">
        <f t="shared" ca="1" si="3"/>
        <v>1844</v>
      </c>
      <c r="U283" s="132"/>
    </row>
    <row r="284" spans="2:21" ht="13.5">
      <c r="B284" s="46">
        <f t="shared" ca="1" si="3"/>
        <v>1843</v>
      </c>
      <c r="U284" s="132"/>
    </row>
    <row r="285" spans="2:21" ht="13.5">
      <c r="B285" s="46">
        <f t="shared" ca="1" si="3"/>
        <v>1842</v>
      </c>
      <c r="U285" s="132"/>
    </row>
    <row r="286" spans="2:21" ht="13.5">
      <c r="B286" s="46">
        <f t="shared" ca="1" si="3"/>
        <v>1841</v>
      </c>
      <c r="U286" s="132"/>
    </row>
    <row r="287" spans="2:21" ht="13.5">
      <c r="B287" s="46">
        <f t="shared" ca="1" si="3"/>
        <v>1840</v>
      </c>
      <c r="U287" s="132"/>
    </row>
    <row r="288" spans="2:21" ht="13.5">
      <c r="B288" s="46">
        <f t="shared" ca="1" si="3"/>
        <v>1839</v>
      </c>
      <c r="U288" s="132"/>
    </row>
    <row r="289" spans="2:21" ht="13.5">
      <c r="B289" s="46">
        <f t="shared" ca="1" si="3"/>
        <v>1838</v>
      </c>
      <c r="U289" s="132"/>
    </row>
    <row r="290" spans="2:21" ht="13.5">
      <c r="B290" s="46">
        <f t="shared" ca="1" si="3"/>
        <v>1837</v>
      </c>
      <c r="U290" s="132"/>
    </row>
    <row r="291" spans="2:21" ht="13.5">
      <c r="B291" s="46">
        <f t="shared" ca="1" si="3"/>
        <v>1836</v>
      </c>
      <c r="U291" s="132"/>
    </row>
    <row r="292" spans="2:21" ht="13.5">
      <c r="B292" s="46">
        <f t="shared" ca="1" si="3"/>
        <v>1835</v>
      </c>
      <c r="U292" s="132"/>
    </row>
    <row r="293" spans="2:21" ht="13.5">
      <c r="B293" s="46">
        <f t="shared" ca="1" si="3"/>
        <v>1834</v>
      </c>
      <c r="U293" s="132"/>
    </row>
    <row r="294" spans="2:21" ht="13.5">
      <c r="B294" s="46">
        <f t="shared" ca="1" si="3"/>
        <v>1833</v>
      </c>
      <c r="U294" s="132"/>
    </row>
    <row r="295" spans="2:21" ht="13.5">
      <c r="B295" s="46">
        <f t="shared" ca="1" si="3"/>
        <v>1832</v>
      </c>
      <c r="U295" s="132"/>
    </row>
    <row r="296" spans="2:21" ht="13.5">
      <c r="B296" s="46">
        <f t="shared" ref="B296:B359" ca="1" si="4">B295-1</f>
        <v>1831</v>
      </c>
      <c r="U296" s="132"/>
    </row>
    <row r="297" spans="2:21" ht="13.5">
      <c r="B297" s="46">
        <f t="shared" ca="1" si="4"/>
        <v>1830</v>
      </c>
      <c r="U297" s="132"/>
    </row>
    <row r="298" spans="2:21" ht="13.5">
      <c r="B298" s="46">
        <f t="shared" ca="1" si="4"/>
        <v>1829</v>
      </c>
      <c r="U298" s="132"/>
    </row>
    <row r="299" spans="2:21" ht="13.5">
      <c r="B299" s="46">
        <f t="shared" ca="1" si="4"/>
        <v>1828</v>
      </c>
      <c r="U299" s="132"/>
    </row>
    <row r="300" spans="2:21" ht="13.5">
      <c r="B300" s="46">
        <f t="shared" ca="1" si="4"/>
        <v>1827</v>
      </c>
      <c r="U300" s="132"/>
    </row>
    <row r="301" spans="2:21" ht="13.5">
      <c r="B301" s="46">
        <f t="shared" ca="1" si="4"/>
        <v>1826</v>
      </c>
      <c r="U301" s="132"/>
    </row>
    <row r="302" spans="2:21" ht="13.5">
      <c r="B302" s="46">
        <f t="shared" ca="1" si="4"/>
        <v>1825</v>
      </c>
      <c r="U302" s="132"/>
    </row>
    <row r="303" spans="2:21" ht="13.5">
      <c r="B303" s="46">
        <f t="shared" ca="1" si="4"/>
        <v>1824</v>
      </c>
      <c r="U303" s="132"/>
    </row>
    <row r="304" spans="2:21" ht="13.5">
      <c r="B304" s="46">
        <f t="shared" ca="1" si="4"/>
        <v>1823</v>
      </c>
      <c r="U304" s="132"/>
    </row>
    <row r="305" spans="2:21" ht="13.5">
      <c r="B305" s="46">
        <f t="shared" ca="1" si="4"/>
        <v>1822</v>
      </c>
      <c r="U305" s="132"/>
    </row>
    <row r="306" spans="2:21" ht="13.5">
      <c r="B306" s="46">
        <f t="shared" ca="1" si="4"/>
        <v>1821</v>
      </c>
      <c r="U306" s="132"/>
    </row>
    <row r="307" spans="2:21" ht="13.5">
      <c r="B307" s="46">
        <f t="shared" ca="1" si="4"/>
        <v>1820</v>
      </c>
      <c r="U307" s="132"/>
    </row>
    <row r="308" spans="2:21" ht="13.5">
      <c r="B308" s="46">
        <f t="shared" ca="1" si="4"/>
        <v>1819</v>
      </c>
      <c r="U308" s="132"/>
    </row>
    <row r="309" spans="2:21" ht="13.5">
      <c r="B309" s="46">
        <f t="shared" ca="1" si="4"/>
        <v>1818</v>
      </c>
      <c r="U309" s="132"/>
    </row>
    <row r="310" spans="2:21" ht="13.5">
      <c r="B310" s="46">
        <f t="shared" ca="1" si="4"/>
        <v>1817</v>
      </c>
      <c r="U310" s="132"/>
    </row>
    <row r="311" spans="2:21" ht="13.5">
      <c r="B311" s="46">
        <f t="shared" ca="1" si="4"/>
        <v>1816</v>
      </c>
      <c r="U311" s="132"/>
    </row>
    <row r="312" spans="2:21" ht="13.5">
      <c r="B312" s="46">
        <f t="shared" ca="1" si="4"/>
        <v>1815</v>
      </c>
      <c r="U312" s="132"/>
    </row>
    <row r="313" spans="2:21" ht="13.5">
      <c r="B313" s="46">
        <f t="shared" ca="1" si="4"/>
        <v>1814</v>
      </c>
      <c r="U313" s="132"/>
    </row>
    <row r="314" spans="2:21" ht="13.5">
      <c r="B314" s="46">
        <f t="shared" ca="1" si="4"/>
        <v>1813</v>
      </c>
      <c r="U314" s="132"/>
    </row>
    <row r="315" spans="2:21" ht="13.5">
      <c r="B315" s="46">
        <f t="shared" ca="1" si="4"/>
        <v>1812</v>
      </c>
      <c r="U315" s="132"/>
    </row>
    <row r="316" spans="2:21" ht="13.5">
      <c r="B316" s="46">
        <f t="shared" ca="1" si="4"/>
        <v>1811</v>
      </c>
      <c r="U316" s="132"/>
    </row>
    <row r="317" spans="2:21" ht="13.5">
      <c r="B317" s="46">
        <f t="shared" ca="1" si="4"/>
        <v>1810</v>
      </c>
      <c r="U317" s="132"/>
    </row>
    <row r="318" spans="2:21" ht="13.5">
      <c r="B318" s="46">
        <f t="shared" ca="1" si="4"/>
        <v>1809</v>
      </c>
      <c r="U318" s="132"/>
    </row>
    <row r="319" spans="2:21" ht="13.5">
      <c r="B319" s="46">
        <f t="shared" ca="1" si="4"/>
        <v>1808</v>
      </c>
      <c r="U319" s="132"/>
    </row>
    <row r="320" spans="2:21" ht="13.5">
      <c r="B320" s="46">
        <f t="shared" ca="1" si="4"/>
        <v>1807</v>
      </c>
      <c r="U320" s="132"/>
    </row>
    <row r="321" spans="2:21" ht="13.5">
      <c r="B321" s="46">
        <f t="shared" ca="1" si="4"/>
        <v>1806</v>
      </c>
      <c r="U321" s="132"/>
    </row>
    <row r="322" spans="2:21" ht="13.5">
      <c r="B322" s="46">
        <f t="shared" ca="1" si="4"/>
        <v>1805</v>
      </c>
      <c r="U322" s="132"/>
    </row>
    <row r="323" spans="2:21" ht="13.5">
      <c r="B323" s="46">
        <f t="shared" ca="1" si="4"/>
        <v>1804</v>
      </c>
      <c r="U323" s="132"/>
    </row>
    <row r="324" spans="2:21" ht="13.5">
      <c r="B324" s="46">
        <f t="shared" ca="1" si="4"/>
        <v>1803</v>
      </c>
      <c r="U324" s="132"/>
    </row>
    <row r="325" spans="2:21" ht="13.5">
      <c r="B325" s="46">
        <f t="shared" ca="1" si="4"/>
        <v>1802</v>
      </c>
      <c r="U325" s="132"/>
    </row>
    <row r="326" spans="2:21" ht="13.5">
      <c r="B326" s="46">
        <f t="shared" ca="1" si="4"/>
        <v>1801</v>
      </c>
      <c r="U326" s="132"/>
    </row>
    <row r="327" spans="2:21" ht="13.5">
      <c r="B327" s="46">
        <f t="shared" ca="1" si="4"/>
        <v>1800</v>
      </c>
      <c r="U327" s="132"/>
    </row>
    <row r="328" spans="2:21" ht="13.5">
      <c r="B328" s="46">
        <f t="shared" ca="1" si="4"/>
        <v>1799</v>
      </c>
      <c r="U328" s="132"/>
    </row>
    <row r="329" spans="2:21" ht="13.5">
      <c r="B329" s="46">
        <f t="shared" ca="1" si="4"/>
        <v>1798</v>
      </c>
      <c r="U329" s="132"/>
    </row>
    <row r="330" spans="2:21" ht="13.5">
      <c r="B330" s="46">
        <f t="shared" ca="1" si="4"/>
        <v>1797</v>
      </c>
      <c r="U330" s="132"/>
    </row>
    <row r="331" spans="2:21" ht="13.5">
      <c r="B331" s="46">
        <f t="shared" ca="1" si="4"/>
        <v>1796</v>
      </c>
      <c r="U331" s="132"/>
    </row>
    <row r="332" spans="2:21" ht="13.5">
      <c r="B332" s="46">
        <f t="shared" ca="1" si="4"/>
        <v>1795</v>
      </c>
      <c r="U332" s="132"/>
    </row>
    <row r="333" spans="2:21" ht="13.5">
      <c r="B333" s="46">
        <f t="shared" ca="1" si="4"/>
        <v>1794</v>
      </c>
      <c r="U333" s="132"/>
    </row>
    <row r="334" spans="2:21" ht="13.5">
      <c r="B334" s="46">
        <f t="shared" ca="1" si="4"/>
        <v>1793</v>
      </c>
      <c r="U334" s="132"/>
    </row>
    <row r="335" spans="2:21" ht="13.5">
      <c r="B335" s="46">
        <f t="shared" ca="1" si="4"/>
        <v>1792</v>
      </c>
      <c r="U335" s="132"/>
    </row>
    <row r="336" spans="2:21" ht="13.5">
      <c r="B336" s="46">
        <f t="shared" ca="1" si="4"/>
        <v>1791</v>
      </c>
      <c r="U336" s="132"/>
    </row>
    <row r="337" spans="2:21" ht="13.5">
      <c r="B337" s="46">
        <f t="shared" ca="1" si="4"/>
        <v>1790</v>
      </c>
      <c r="U337" s="132"/>
    </row>
    <row r="338" spans="2:21" ht="13.5">
      <c r="B338" s="46">
        <f t="shared" ca="1" si="4"/>
        <v>1789</v>
      </c>
      <c r="U338" s="132"/>
    </row>
    <row r="339" spans="2:21" ht="13.5">
      <c r="B339" s="46">
        <f t="shared" ca="1" si="4"/>
        <v>1788</v>
      </c>
      <c r="U339" s="132"/>
    </row>
    <row r="340" spans="2:21" ht="13.5">
      <c r="B340" s="46">
        <f t="shared" ca="1" si="4"/>
        <v>1787</v>
      </c>
      <c r="U340" s="132"/>
    </row>
    <row r="341" spans="2:21" ht="13.5">
      <c r="B341" s="46">
        <f t="shared" ca="1" si="4"/>
        <v>1786</v>
      </c>
      <c r="U341" s="132"/>
    </row>
    <row r="342" spans="2:21" ht="13.5">
      <c r="B342" s="46">
        <f t="shared" ca="1" si="4"/>
        <v>1785</v>
      </c>
      <c r="U342" s="132"/>
    </row>
    <row r="343" spans="2:21" ht="13.5">
      <c r="B343" s="46">
        <f t="shared" ca="1" si="4"/>
        <v>1784</v>
      </c>
      <c r="U343" s="132"/>
    </row>
    <row r="344" spans="2:21" ht="13.5">
      <c r="B344" s="46">
        <f t="shared" ca="1" si="4"/>
        <v>1783</v>
      </c>
      <c r="U344" s="132"/>
    </row>
    <row r="345" spans="2:21" ht="13.5">
      <c r="B345" s="46">
        <f t="shared" ca="1" si="4"/>
        <v>1782</v>
      </c>
      <c r="U345" s="132"/>
    </row>
    <row r="346" spans="2:21" ht="13.5">
      <c r="B346" s="46">
        <f t="shared" ca="1" si="4"/>
        <v>1781</v>
      </c>
      <c r="U346" s="132"/>
    </row>
    <row r="347" spans="2:21" ht="13.5">
      <c r="B347" s="46">
        <f t="shared" ca="1" si="4"/>
        <v>1780</v>
      </c>
      <c r="U347" s="132"/>
    </row>
    <row r="348" spans="2:21" ht="13.5">
      <c r="B348" s="46">
        <f t="shared" ca="1" si="4"/>
        <v>1779</v>
      </c>
      <c r="U348" s="132"/>
    </row>
    <row r="349" spans="2:21" ht="13.5">
      <c r="B349" s="46">
        <f t="shared" ca="1" si="4"/>
        <v>1778</v>
      </c>
      <c r="U349" s="132"/>
    </row>
    <row r="350" spans="2:21" ht="13.5">
      <c r="B350" s="46">
        <f t="shared" ca="1" si="4"/>
        <v>1777</v>
      </c>
      <c r="U350" s="132"/>
    </row>
    <row r="351" spans="2:21" ht="13.5">
      <c r="B351" s="46">
        <f t="shared" ca="1" si="4"/>
        <v>1776</v>
      </c>
      <c r="U351" s="132"/>
    </row>
    <row r="352" spans="2:21" ht="13.5">
      <c r="B352" s="46">
        <f t="shared" ca="1" si="4"/>
        <v>1775</v>
      </c>
      <c r="U352" s="132"/>
    </row>
    <row r="353" spans="2:21" ht="13.5">
      <c r="B353" s="46">
        <f t="shared" ca="1" si="4"/>
        <v>1774</v>
      </c>
      <c r="U353" s="132"/>
    </row>
    <row r="354" spans="2:21" ht="13.5">
      <c r="B354" s="46">
        <f t="shared" ca="1" si="4"/>
        <v>1773</v>
      </c>
      <c r="U354" s="132"/>
    </row>
    <row r="355" spans="2:21" ht="13.5">
      <c r="B355" s="46">
        <f t="shared" ca="1" si="4"/>
        <v>1772</v>
      </c>
      <c r="U355" s="132"/>
    </row>
    <row r="356" spans="2:21" ht="13.5">
      <c r="B356" s="46">
        <f t="shared" ca="1" si="4"/>
        <v>1771</v>
      </c>
      <c r="U356" s="132"/>
    </row>
    <row r="357" spans="2:21" ht="13.5">
      <c r="B357" s="46">
        <f t="shared" ca="1" si="4"/>
        <v>1770</v>
      </c>
      <c r="U357" s="132"/>
    </row>
    <row r="358" spans="2:21" ht="13.5">
      <c r="B358" s="46">
        <f t="shared" ca="1" si="4"/>
        <v>1769</v>
      </c>
      <c r="U358" s="132"/>
    </row>
    <row r="359" spans="2:21" ht="13.5">
      <c r="B359" s="46">
        <f t="shared" ca="1" si="4"/>
        <v>1768</v>
      </c>
      <c r="U359" s="132"/>
    </row>
    <row r="360" spans="2:21" ht="13.5">
      <c r="B360" s="46">
        <f t="shared" ref="B360:B394" ca="1" si="5">B359-1</f>
        <v>1767</v>
      </c>
      <c r="U360" s="132"/>
    </row>
    <row r="361" spans="2:21" ht="13.5">
      <c r="B361" s="46">
        <f t="shared" ca="1" si="5"/>
        <v>1766</v>
      </c>
      <c r="U361" s="132"/>
    </row>
    <row r="362" spans="2:21" ht="13.5">
      <c r="B362" s="46">
        <f t="shared" ca="1" si="5"/>
        <v>1765</v>
      </c>
      <c r="U362" s="132"/>
    </row>
    <row r="363" spans="2:21" ht="13.5">
      <c r="B363" s="46">
        <f t="shared" ca="1" si="5"/>
        <v>1764</v>
      </c>
      <c r="U363" s="132"/>
    </row>
    <row r="364" spans="2:21" ht="13.5">
      <c r="B364" s="46">
        <f t="shared" ca="1" si="5"/>
        <v>1763</v>
      </c>
      <c r="U364" s="132"/>
    </row>
    <row r="365" spans="2:21" ht="13.5">
      <c r="B365" s="46">
        <f t="shared" ca="1" si="5"/>
        <v>1762</v>
      </c>
      <c r="U365" s="132"/>
    </row>
    <row r="366" spans="2:21" ht="13.5">
      <c r="B366" s="46">
        <f t="shared" ca="1" si="5"/>
        <v>1761</v>
      </c>
    </row>
    <row r="367" spans="2:21" ht="13.5">
      <c r="B367" s="46">
        <f t="shared" ca="1" si="5"/>
        <v>1760</v>
      </c>
    </row>
    <row r="368" spans="2:21" ht="13.5">
      <c r="B368" s="46">
        <f t="shared" ca="1" si="5"/>
        <v>1759</v>
      </c>
    </row>
    <row r="369" spans="2:2" ht="13.5">
      <c r="B369" s="46">
        <f t="shared" ca="1" si="5"/>
        <v>1758</v>
      </c>
    </row>
    <row r="370" spans="2:2" ht="13.5">
      <c r="B370" s="46">
        <f t="shared" ca="1" si="5"/>
        <v>1757</v>
      </c>
    </row>
    <row r="371" spans="2:2" ht="13.5">
      <c r="B371" s="46">
        <f t="shared" ca="1" si="5"/>
        <v>1756</v>
      </c>
    </row>
    <row r="372" spans="2:2" ht="13.5">
      <c r="B372" s="46">
        <f t="shared" ca="1" si="5"/>
        <v>1755</v>
      </c>
    </row>
    <row r="373" spans="2:2" ht="13.5">
      <c r="B373" s="46">
        <f t="shared" ca="1" si="5"/>
        <v>1754</v>
      </c>
    </row>
    <row r="374" spans="2:2" ht="13.5">
      <c r="B374" s="46">
        <f t="shared" ca="1" si="5"/>
        <v>1753</v>
      </c>
    </row>
    <row r="375" spans="2:2" ht="13.5">
      <c r="B375" s="46">
        <f t="shared" ca="1" si="5"/>
        <v>1752</v>
      </c>
    </row>
    <row r="376" spans="2:2" ht="13.5">
      <c r="B376" s="46">
        <f t="shared" ca="1" si="5"/>
        <v>1751</v>
      </c>
    </row>
    <row r="377" spans="2:2" ht="13.5">
      <c r="B377" s="46">
        <f t="shared" ca="1" si="5"/>
        <v>1750</v>
      </c>
    </row>
    <row r="378" spans="2:2" ht="13.5">
      <c r="B378" s="46">
        <f t="shared" ca="1" si="5"/>
        <v>1749</v>
      </c>
    </row>
    <row r="379" spans="2:2" ht="13.5">
      <c r="B379" s="46">
        <f t="shared" ca="1" si="5"/>
        <v>1748</v>
      </c>
    </row>
    <row r="380" spans="2:2" ht="13.5">
      <c r="B380" s="46">
        <f t="shared" ca="1" si="5"/>
        <v>1747</v>
      </c>
    </row>
    <row r="381" spans="2:2" ht="13.5">
      <c r="B381" s="46">
        <f t="shared" ca="1" si="5"/>
        <v>1746</v>
      </c>
    </row>
    <row r="382" spans="2:2" ht="13.5">
      <c r="B382" s="46">
        <f t="shared" ca="1" si="5"/>
        <v>1745</v>
      </c>
    </row>
    <row r="383" spans="2:2" ht="13.5">
      <c r="B383" s="46">
        <f t="shared" ca="1" si="5"/>
        <v>1744</v>
      </c>
    </row>
    <row r="384" spans="2:2" ht="13.5">
      <c r="B384" s="46">
        <f t="shared" ca="1" si="5"/>
        <v>1743</v>
      </c>
    </row>
    <row r="385" spans="2:2" ht="13.5">
      <c r="B385" s="46">
        <f t="shared" ca="1" si="5"/>
        <v>1742</v>
      </c>
    </row>
    <row r="386" spans="2:2" ht="13.5">
      <c r="B386" s="46">
        <f t="shared" ca="1" si="5"/>
        <v>1741</v>
      </c>
    </row>
    <row r="387" spans="2:2" ht="13.5">
      <c r="B387" s="46">
        <f t="shared" ca="1" si="5"/>
        <v>1740</v>
      </c>
    </row>
    <row r="388" spans="2:2" ht="13.5">
      <c r="B388" s="46">
        <f t="shared" ca="1" si="5"/>
        <v>1739</v>
      </c>
    </row>
    <row r="389" spans="2:2" ht="13.5">
      <c r="B389" s="46">
        <f t="shared" ca="1" si="5"/>
        <v>1738</v>
      </c>
    </row>
    <row r="390" spans="2:2" ht="13.5">
      <c r="B390" s="46">
        <f t="shared" ca="1" si="5"/>
        <v>1737</v>
      </c>
    </row>
    <row r="391" spans="2:2" ht="13.5">
      <c r="B391" s="46">
        <f t="shared" ca="1" si="5"/>
        <v>1736</v>
      </c>
    </row>
    <row r="392" spans="2:2" ht="13.5">
      <c r="B392" s="46">
        <f t="shared" ca="1" si="5"/>
        <v>1735</v>
      </c>
    </row>
    <row r="393" spans="2:2" ht="13.5">
      <c r="B393" s="46">
        <f t="shared" ca="1" si="5"/>
        <v>1734</v>
      </c>
    </row>
    <row r="394" spans="2:2" ht="13.5">
      <c r="B394" s="46">
        <f t="shared" ca="1" si="5"/>
        <v>1733</v>
      </c>
    </row>
  </sheetData>
  <sheetProtection sheet="1" objects="1" scenarios="1"/>
  <mergeCells count="265">
    <mergeCell ref="B68:J68"/>
    <mergeCell ref="L68:Q68"/>
    <mergeCell ref="T68:AB68"/>
    <mergeCell ref="AD68:AI68"/>
    <mergeCell ref="B66:J66"/>
    <mergeCell ref="L66:Q66"/>
    <mergeCell ref="B65:J65"/>
    <mergeCell ref="L65:Q65"/>
    <mergeCell ref="T65:AB65"/>
    <mergeCell ref="AD65:AI65"/>
    <mergeCell ref="T66:AB66"/>
    <mergeCell ref="AD66:AI66"/>
    <mergeCell ref="B67:J67"/>
    <mergeCell ref="L67:Q67"/>
    <mergeCell ref="T67:AB67"/>
    <mergeCell ref="AD67:AI67"/>
    <mergeCell ref="T59:AB59"/>
    <mergeCell ref="AD59:AI59"/>
    <mergeCell ref="B60:J60"/>
    <mergeCell ref="L60:Q60"/>
    <mergeCell ref="T60:AB60"/>
    <mergeCell ref="AD60:AI60"/>
    <mergeCell ref="B64:J64"/>
    <mergeCell ref="L64:Q64"/>
    <mergeCell ref="B61:J61"/>
    <mergeCell ref="L61:Q61"/>
    <mergeCell ref="T61:AB61"/>
    <mergeCell ref="AD61:AI61"/>
    <mergeCell ref="B59:J59"/>
    <mergeCell ref="L59:Q59"/>
    <mergeCell ref="T62:AB62"/>
    <mergeCell ref="AD62:AI62"/>
    <mergeCell ref="T63:AB63"/>
    <mergeCell ref="AD63:AI63"/>
    <mergeCell ref="B44:C44"/>
    <mergeCell ref="D44:P44"/>
    <mergeCell ref="T44:U44"/>
    <mergeCell ref="V44:AI44"/>
    <mergeCell ref="T57:V57"/>
    <mergeCell ref="W57:X57"/>
    <mergeCell ref="Z57:AB57"/>
    <mergeCell ref="AC57:AD57"/>
    <mergeCell ref="AF57:AG57"/>
    <mergeCell ref="T46:U46"/>
    <mergeCell ref="V46:AC46"/>
    <mergeCell ref="AD46:AE46"/>
    <mergeCell ref="AG46:AH46"/>
    <mergeCell ref="T47:U47"/>
    <mergeCell ref="V47:AC47"/>
    <mergeCell ref="AD47:AE47"/>
    <mergeCell ref="AG47:AH47"/>
    <mergeCell ref="T45:U45"/>
    <mergeCell ref="V45:AC45"/>
    <mergeCell ref="AD45:AF45"/>
    <mergeCell ref="B62:J62"/>
    <mergeCell ref="L62:Q62"/>
    <mergeCell ref="AG45:AI45"/>
    <mergeCell ref="H55:J55"/>
    <mergeCell ref="T48:U48"/>
    <mergeCell ref="V48:AC48"/>
    <mergeCell ref="B42:C42"/>
    <mergeCell ref="K42:M42"/>
    <mergeCell ref="N42:O42"/>
    <mergeCell ref="B43:C43"/>
    <mergeCell ref="T53:AI53"/>
    <mergeCell ref="C48:J48"/>
    <mergeCell ref="K48:L48"/>
    <mergeCell ref="N48:O48"/>
    <mergeCell ref="C46:J46"/>
    <mergeCell ref="K46:L46"/>
    <mergeCell ref="N46:O46"/>
    <mergeCell ref="C50:P50"/>
    <mergeCell ref="C49:P49"/>
    <mergeCell ref="C45:J45"/>
    <mergeCell ref="K45:M45"/>
    <mergeCell ref="N45:P45"/>
    <mergeCell ref="K43:P43"/>
    <mergeCell ref="C47:J47"/>
    <mergeCell ref="K47:L47"/>
    <mergeCell ref="N47:O47"/>
    <mergeCell ref="D43:I43"/>
    <mergeCell ref="D42:E42"/>
    <mergeCell ref="T42:V42"/>
    <mergeCell ref="W42:X42"/>
    <mergeCell ref="B39:F39"/>
    <mergeCell ref="B41:C41"/>
    <mergeCell ref="D41:P41"/>
    <mergeCell ref="B17:C17"/>
    <mergeCell ref="H17:J17"/>
    <mergeCell ref="G25:P25"/>
    <mergeCell ref="M29:P29"/>
    <mergeCell ref="M30:P30"/>
    <mergeCell ref="F29:K29"/>
    <mergeCell ref="F30:K30"/>
    <mergeCell ref="D36:P36"/>
    <mergeCell ref="D33:P33"/>
    <mergeCell ref="B29:C32"/>
    <mergeCell ref="D29:E29"/>
    <mergeCell ref="D30:E30"/>
    <mergeCell ref="D31:E31"/>
    <mergeCell ref="D32:E32"/>
    <mergeCell ref="F34:P34"/>
    <mergeCell ref="F32:P32"/>
    <mergeCell ref="B36:C36"/>
    <mergeCell ref="C37:P37"/>
    <mergeCell ref="B16:C16"/>
    <mergeCell ref="D16:E16"/>
    <mergeCell ref="B28:C28"/>
    <mergeCell ref="B33:B35"/>
    <mergeCell ref="E18:J18"/>
    <mergeCell ref="E22:F22"/>
    <mergeCell ref="G22:J22"/>
    <mergeCell ref="I21:J21"/>
    <mergeCell ref="K16:P17"/>
    <mergeCell ref="K18:M23"/>
    <mergeCell ref="N19:O22"/>
    <mergeCell ref="D34:E34"/>
    <mergeCell ref="D35:E35"/>
    <mergeCell ref="D28:P28"/>
    <mergeCell ref="B24:C26"/>
    <mergeCell ref="D24:P24"/>
    <mergeCell ref="D27:P27"/>
    <mergeCell ref="B27:C27"/>
    <mergeCell ref="D25:F25"/>
    <mergeCell ref="D26:F26"/>
    <mergeCell ref="G26:P26"/>
    <mergeCell ref="F31:P31"/>
    <mergeCell ref="F35:O35"/>
    <mergeCell ref="C34:C35"/>
    <mergeCell ref="N1:O1"/>
    <mergeCell ref="B14:C14"/>
    <mergeCell ref="D14:P14"/>
    <mergeCell ref="B9:C9"/>
    <mergeCell ref="D9:P9"/>
    <mergeCell ref="D17:G17"/>
    <mergeCell ref="D15:I15"/>
    <mergeCell ref="N18:O18"/>
    <mergeCell ref="P19:P22"/>
    <mergeCell ref="E19:J19"/>
    <mergeCell ref="E20:J20"/>
    <mergeCell ref="B15:C15"/>
    <mergeCell ref="K15:M15"/>
    <mergeCell ref="N15:O15"/>
    <mergeCell ref="B12:P12"/>
    <mergeCell ref="B8:C8"/>
    <mergeCell ref="D8:P8"/>
    <mergeCell ref="M2:P2"/>
    <mergeCell ref="B4:P4"/>
    <mergeCell ref="B7:C7"/>
    <mergeCell ref="D7:P7"/>
    <mergeCell ref="B18:C23"/>
    <mergeCell ref="N23:O23"/>
    <mergeCell ref="F23:H23"/>
    <mergeCell ref="T8:V8"/>
    <mergeCell ref="W8:AI8"/>
    <mergeCell ref="T9:V9"/>
    <mergeCell ref="W9:AI9"/>
    <mergeCell ref="W10:AD10"/>
    <mergeCell ref="AG1:AH1"/>
    <mergeCell ref="AF2:AI2"/>
    <mergeCell ref="T4:AI4"/>
    <mergeCell ref="T7:V7"/>
    <mergeCell ref="W7:AI7"/>
    <mergeCell ref="T16:V16"/>
    <mergeCell ref="W16:X16"/>
    <mergeCell ref="AD16:AI17"/>
    <mergeCell ref="T17:V17"/>
    <mergeCell ref="W17:Y17"/>
    <mergeCell ref="AA17:AC17"/>
    <mergeCell ref="T11:V11"/>
    <mergeCell ref="T12:AI12"/>
    <mergeCell ref="T14:V14"/>
    <mergeCell ref="W14:AI14"/>
    <mergeCell ref="T15:V15"/>
    <mergeCell ref="W15:AA15"/>
    <mergeCell ref="AD15:AF15"/>
    <mergeCell ref="AG15:AH15"/>
    <mergeCell ref="T24:V26"/>
    <mergeCell ref="W24:AI24"/>
    <mergeCell ref="W25:Y25"/>
    <mergeCell ref="Z25:AI25"/>
    <mergeCell ref="W26:Y26"/>
    <mergeCell ref="Z26:AI26"/>
    <mergeCell ref="AI19:AI22"/>
    <mergeCell ref="X20:AC20"/>
    <mergeCell ref="AB21:AC21"/>
    <mergeCell ref="X22:Y22"/>
    <mergeCell ref="Z22:AC22"/>
    <mergeCell ref="T18:V23"/>
    <mergeCell ref="X18:AC18"/>
    <mergeCell ref="AD18:AF23"/>
    <mergeCell ref="AG18:AH18"/>
    <mergeCell ref="X19:AC19"/>
    <mergeCell ref="AG19:AH22"/>
    <mergeCell ref="Y23:AA23"/>
    <mergeCell ref="AG23:AH23"/>
    <mergeCell ref="T33:U35"/>
    <mergeCell ref="W33:AI33"/>
    <mergeCell ref="V34:V35"/>
    <mergeCell ref="W34:X34"/>
    <mergeCell ref="Y34:AI34"/>
    <mergeCell ref="W35:X35"/>
    <mergeCell ref="Y35:AH35"/>
    <mergeCell ref="T27:V27"/>
    <mergeCell ref="W27:AI27"/>
    <mergeCell ref="T28:V28"/>
    <mergeCell ref="W28:AI28"/>
    <mergeCell ref="T29:V32"/>
    <mergeCell ref="W29:X29"/>
    <mergeCell ref="Y29:AD29"/>
    <mergeCell ref="AF29:AI29"/>
    <mergeCell ref="W30:X30"/>
    <mergeCell ref="Y30:AD30"/>
    <mergeCell ref="AF30:AI30"/>
    <mergeCell ref="W31:X31"/>
    <mergeCell ref="W32:X32"/>
    <mergeCell ref="Y32:AI32"/>
    <mergeCell ref="AD42:AF42"/>
    <mergeCell ref="AG42:AH42"/>
    <mergeCell ref="T43:V43"/>
    <mergeCell ref="W43:AA43"/>
    <mergeCell ref="AD43:AI43"/>
    <mergeCell ref="T36:V36"/>
    <mergeCell ref="W36:AI36"/>
    <mergeCell ref="V37:AI37"/>
    <mergeCell ref="T39:Y39"/>
    <mergeCell ref="T41:V41"/>
    <mergeCell ref="W41:AI41"/>
    <mergeCell ref="AD48:AE48"/>
    <mergeCell ref="AG48:AH48"/>
    <mergeCell ref="V49:AI49"/>
    <mergeCell ref="T54:V54"/>
    <mergeCell ref="W54:X54"/>
    <mergeCell ref="Z54:AB54"/>
    <mergeCell ref="AC54:AD54"/>
    <mergeCell ref="AF54:AG54"/>
    <mergeCell ref="T55:V55"/>
    <mergeCell ref="W55:X55"/>
    <mergeCell ref="Z55:AB55"/>
    <mergeCell ref="AC55:AD55"/>
    <mergeCell ref="AF55:AG55"/>
    <mergeCell ref="T64:AB64"/>
    <mergeCell ref="AD64:AI64"/>
    <mergeCell ref="T56:V56"/>
    <mergeCell ref="W56:X56"/>
    <mergeCell ref="Z56:AB56"/>
    <mergeCell ref="AC56:AD56"/>
    <mergeCell ref="AF56:AG56"/>
    <mergeCell ref="V50:AI50"/>
    <mergeCell ref="B57:D57"/>
    <mergeCell ref="E57:F57"/>
    <mergeCell ref="E56:F56"/>
    <mergeCell ref="B56:D56"/>
    <mergeCell ref="H56:J56"/>
    <mergeCell ref="H57:J57"/>
    <mergeCell ref="B55:D55"/>
    <mergeCell ref="E55:F55"/>
    <mergeCell ref="M53:N53"/>
    <mergeCell ref="O53:P53"/>
    <mergeCell ref="K53:L53"/>
    <mergeCell ref="B54:D54"/>
    <mergeCell ref="E54:F54"/>
    <mergeCell ref="H54:J54"/>
    <mergeCell ref="B63:J63"/>
    <mergeCell ref="L63:Q63"/>
  </mergeCells>
  <phoneticPr fontId="2"/>
  <conditionalFormatting sqref="B59:B60 T59:T60 K59:L68 AC59:AD68 B61:D64 T61:V64 B64:B68 T65:T68">
    <cfRule type="expression" dxfId="17" priority="2">
      <formula>$R$39=1</formula>
    </cfRule>
  </conditionalFormatting>
  <conditionalFormatting sqref="B38:Q43 B44 D44 Q44 B45:Q50">
    <cfRule type="expression" dxfId="16" priority="8">
      <formula>$R$39=2</formula>
    </cfRule>
  </conditionalFormatting>
  <conditionalFormatting sqref="B52:Q52 T52:AI58 B53:K53 M53 Q53 B54:N57 P54:Q57 B58:Q58">
    <cfRule type="expression" dxfId="15" priority="7">
      <formula>$R$39=1</formula>
    </cfRule>
  </conditionalFormatting>
  <conditionalFormatting sqref="O53:O57">
    <cfRule type="expression" dxfId="14" priority="1">
      <formula>$R$39=1</formula>
    </cfRule>
  </conditionalFormatting>
  <conditionalFormatting sqref="R38">
    <cfRule type="expression" dxfId="13" priority="10">
      <formula>$R$39=1</formula>
    </cfRule>
  </conditionalFormatting>
  <conditionalFormatting sqref="T44">
    <cfRule type="expression" dxfId="12" priority="3">
      <formula>$R$39=2</formula>
    </cfRule>
  </conditionalFormatting>
  <conditionalFormatting sqref="V44">
    <cfRule type="expression" dxfId="11" priority="4">
      <formula>$R$39=2</formula>
    </cfRule>
  </conditionalFormatting>
  <dataValidations count="12">
    <dataValidation type="list" allowBlank="1" showInputMessage="1" showErrorMessage="1" sqref="W18 AA21 Y21 W22" xr:uid="{4849A3D7-2E87-4DEA-9952-27CA5D84471E}">
      <formula1>"□,■"</formula1>
    </dataValidation>
    <dataValidation type="list" allowBlank="1" showInputMessage="1" showErrorMessage="1" sqref="W42:X42 AF54:AG58" xr:uid="{7CA9AA3D-8968-4B7F-ABE8-E8698B0FA21D}">
      <formula1>#REF!</formula1>
    </dataValidation>
    <dataValidation type="list" allowBlank="1" showInputMessage="1" showErrorMessage="1" sqref="I42 AB42" xr:uid="{A5061898-8857-4DE6-B7E6-92727C5AE8F2}">
      <formula1>"1,2,3,4,5,6,7,8,9,10,11,12,13,14,15,16,17,18,19,20,21,22,23,24,25,26,27,28,29,30,31"</formula1>
    </dataValidation>
    <dataValidation type="list" allowBlank="1" showInputMessage="1" showErrorMessage="1" sqref="G42 Z42 AI54:AI58 R58:S68" xr:uid="{8AF8CC78-5A19-4794-BB34-1EBE06CE6873}">
      <formula1>"1,2,3,4,5,6,7,8,9,10,11,12"</formula1>
    </dataValidation>
    <dataValidation type="list" allowBlank="1" showInputMessage="1" showErrorMessage="1" sqref="G25 Q25:S25 Z25" xr:uid="{55879F0A-0625-4576-910D-7D09AA53A560}">
      <formula1>"ITSSレベル4,ITSSレベル3,ITSSレベル2,ITSSレベル1"</formula1>
    </dataValidation>
    <dataValidation imeMode="hiragana" allowBlank="1" showInputMessage="1" showErrorMessage="1" sqref="D7:P7 D9:P9 D14:P14 G22:J22 F23:I23 G26:P26 D27:P28 F29:K30 C46:J48 F32:P32 D33:P33 F35:O35 D36:P36 V44 D44:P44" xr:uid="{68B78DAB-3FAB-4290-9706-B59784CB7835}"/>
    <dataValidation imeMode="off" allowBlank="1" showInputMessage="1" showErrorMessage="1" sqref="N15:O15 D16:E16 H16 D17:G17 N18:O23 M30:P30 K46:L48 N46:O48 N42:O42 D8:P8 F34:P34 O57 K54:K57 E54:F58 W54:X58 K58:L59 AC54:AD59 M54:M57" xr:uid="{C79527D9-B155-4D86-AF9A-DDB2FE09B455}"/>
    <dataValidation imeMode="off" operator="greaterThanOrEqual" allowBlank="1" showInputMessage="1" showErrorMessage="1" sqref="M29:P29" xr:uid="{9E0C9C71-66E1-42CB-B211-B8E820FC9743}"/>
    <dataValidation type="whole" imeMode="off" allowBlank="1" showInputMessage="1" showErrorMessage="1" sqref="D43:I43" xr:uid="{69EDB20A-D2AA-4418-B43E-0BC45B596114}">
      <formula1>1</formula1>
      <formula2>20000</formula2>
    </dataValidation>
    <dataValidation type="list" allowBlank="1" showInputMessage="1" showErrorMessage="1" sqref="D21:D23 D18:D19 F21 H21 W19 W21 K60:K68 AC60:AC68" xr:uid="{AA3C53AF-BC26-4EE5-8187-AD649075392A}">
      <formula1>"□,☑"</formula1>
    </dataValidation>
    <dataValidation type="list" allowBlank="1" showInputMessage="1" showErrorMessage="1" sqref="D42:E42" xr:uid="{BEC08282-9C01-4761-B45B-21BF5D5E2880}">
      <formula1>B101:B394</formula1>
    </dataValidation>
    <dataValidation type="list" imeMode="off" allowBlank="1" showInputMessage="1" showErrorMessage="1" sqref="D15:I15" xr:uid="{31FDAAF4-1E6D-4606-98F6-A99947F01C88}">
      <formula1>"1,2,3,4,5,6,7,8,9,10,11,12"</formula1>
    </dataValidation>
  </dataValidations>
  <printOptions horizontalCentered="1"/>
  <pageMargins left="0.39370078740157483" right="0.39370078740157483" top="0.47244094488188981" bottom="0.39370078740157483" header="0.31496062992125984" footer="0.19685039370078741"/>
  <pageSetup paperSize="9" scale="58" fitToHeight="0" orientation="portrait" cellComments="asDisplayed" r:id="rId1"/>
  <headerFooter>
    <oddHeader>&amp;R&amp;"ＭＳ Ｐ明朝,標準"&amp;9(&amp;P/&amp;N)</oddHeader>
  </headerFooter>
  <rowBreaks count="1" manualBreakCount="1">
    <brk id="51" min="1" max="1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B47A7-2354-4E92-8465-8F4D4C803944}">
  <sheetPr codeName="Sheet8"/>
  <dimension ref="A1:F7"/>
  <sheetViews>
    <sheetView workbookViewId="0">
      <selection activeCell="F2" sqref="F2"/>
    </sheetView>
  </sheetViews>
  <sheetFormatPr defaultRowHeight="18.75"/>
  <cols>
    <col min="2" max="2" width="33.375" bestFit="1" customWidth="1"/>
    <col min="3" max="3" width="17.25" bestFit="1" customWidth="1"/>
    <col min="4" max="4" width="31.5" customWidth="1"/>
    <col min="5" max="5" width="17.5" customWidth="1"/>
  </cols>
  <sheetData>
    <row r="1" spans="1:6">
      <c r="A1" s="43" t="s">
        <v>79</v>
      </c>
      <c r="B1" s="43" t="s">
        <v>80</v>
      </c>
      <c r="C1" s="43" t="s">
        <v>81</v>
      </c>
      <c r="D1" s="43" t="s">
        <v>82</v>
      </c>
      <c r="E1" s="44" t="s">
        <v>83</v>
      </c>
      <c r="F1" s="43" t="s">
        <v>152</v>
      </c>
    </row>
    <row r="2" spans="1:6">
      <c r="A2" s="42" t="s">
        <v>36</v>
      </c>
      <c r="B2" s="41" t="s">
        <v>36</v>
      </c>
      <c r="C2" s="41"/>
      <c r="D2" s="41"/>
      <c r="E2" s="41"/>
      <c r="F2" s="69"/>
    </row>
    <row r="3" spans="1:6">
      <c r="A3" s="42" t="s">
        <v>71</v>
      </c>
      <c r="B3" s="41" t="s">
        <v>71</v>
      </c>
      <c r="C3" s="41" t="s">
        <v>76</v>
      </c>
      <c r="D3" s="41" t="s">
        <v>130</v>
      </c>
      <c r="E3" s="41" t="s">
        <v>76</v>
      </c>
      <c r="F3" s="69" t="s">
        <v>153</v>
      </c>
    </row>
    <row r="4" spans="1:6">
      <c r="B4" s="41"/>
      <c r="C4" s="41" t="s">
        <v>77</v>
      </c>
      <c r="D4" s="41" t="s">
        <v>131</v>
      </c>
      <c r="E4" s="41" t="s">
        <v>78</v>
      </c>
    </row>
    <row r="5" spans="1:6">
      <c r="D5" s="41" t="s">
        <v>132</v>
      </c>
    </row>
    <row r="6" spans="1:6">
      <c r="D6" s="41" t="s">
        <v>133</v>
      </c>
    </row>
    <row r="7" spans="1:6">
      <c r="D7" s="41" t="s">
        <v>123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D102-1F1E-4D9D-9BB3-84741F5EAE9F}">
  <sheetPr codeName="Sheet2">
    <tabColor rgb="FFFFFF99"/>
    <pageSetUpPr fitToPage="1"/>
  </sheetPr>
  <dimension ref="A1:Z67"/>
  <sheetViews>
    <sheetView showGridLines="0" view="pageBreakPreview" zoomScaleNormal="100" zoomScaleSheetLayoutView="100" workbookViewId="0"/>
  </sheetViews>
  <sheetFormatPr defaultColWidth="9" defaultRowHeight="12"/>
  <cols>
    <col min="1" max="1" width="5.375" style="1" customWidth="1"/>
    <col min="2" max="3" width="6.625" style="1" customWidth="1"/>
    <col min="4" max="4" width="7.625" style="1" customWidth="1"/>
    <col min="5" max="9" width="6.625" style="1" customWidth="1"/>
    <col min="10" max="10" width="8.625" style="1" customWidth="1"/>
    <col min="11" max="11" width="19.5" style="1" customWidth="1"/>
    <col min="12" max="12" width="7.875" style="56" customWidth="1"/>
    <col min="13" max="13" width="9.375" style="56" customWidth="1"/>
    <col min="14" max="15" width="9.375" style="74" customWidth="1"/>
    <col min="16" max="16" width="8.375" style="56" customWidth="1"/>
    <col min="17" max="17" width="8" style="56" customWidth="1"/>
    <col min="18" max="18" width="11.875" style="56" customWidth="1"/>
    <col min="19" max="19" width="8.625" style="56" customWidth="1"/>
    <col min="20" max="20" width="8.625" style="74" customWidth="1"/>
    <col min="21" max="21" width="4" style="74" customWidth="1"/>
    <col min="22" max="22" width="14" style="56" customWidth="1"/>
    <col min="23" max="23" width="4" style="1" customWidth="1"/>
    <col min="24" max="24" width="9" style="1" customWidth="1"/>
    <col min="25" max="26" width="3.125" style="1" bestFit="1" customWidth="1"/>
    <col min="27" max="16384" width="9" style="1"/>
  </cols>
  <sheetData>
    <row r="1" spans="1:26" ht="15" customHeight="1">
      <c r="A1" s="5"/>
      <c r="B1" s="334"/>
      <c r="C1" s="334"/>
      <c r="D1" s="335"/>
      <c r="E1" s="5"/>
      <c r="F1" s="5"/>
      <c r="G1" s="5"/>
      <c r="H1" s="5"/>
      <c r="I1" s="5"/>
      <c r="J1" s="118"/>
      <c r="K1" s="118"/>
      <c r="L1" s="118"/>
      <c r="M1" s="5"/>
      <c r="N1" s="5"/>
      <c r="O1" s="5"/>
      <c r="P1" s="5"/>
      <c r="Q1" s="5"/>
      <c r="R1" s="5"/>
      <c r="S1" s="336"/>
      <c r="T1" s="336"/>
      <c r="U1" s="336"/>
      <c r="V1" s="337" t="str">
        <f>'02_1-1・1-2講習概要・基としている講習'!$N$1&amp;'02_1-1・1-2講習概要・基としている講習'!$P$1</f>
        <v>様式第２号(R8用)</v>
      </c>
    </row>
    <row r="2" spans="1:26" ht="30" customHeight="1">
      <c r="A2" s="867" t="s">
        <v>174</v>
      </c>
      <c r="B2" s="867"/>
      <c r="C2" s="867"/>
      <c r="D2" s="867"/>
      <c r="E2" s="867"/>
      <c r="F2" s="866" t="str">
        <f>IF('02_1-1・1-2講習概要・基としている講習'!D9="","自動表示です",'02_1-1・1-2講習概要・基としている講習'!D9)</f>
        <v>自動表示です</v>
      </c>
      <c r="G2" s="866"/>
      <c r="H2" s="866"/>
      <c r="I2" s="866"/>
      <c r="J2" s="866"/>
      <c r="K2" s="866"/>
      <c r="L2" s="866"/>
      <c r="M2" s="5"/>
      <c r="N2" s="5"/>
      <c r="O2" s="5"/>
      <c r="P2" s="5"/>
      <c r="Q2" s="5"/>
      <c r="R2" s="5"/>
      <c r="S2" s="6"/>
      <c r="T2" s="6"/>
      <c r="U2" s="6"/>
      <c r="V2" s="6"/>
    </row>
    <row r="3" spans="1:26" ht="21" customHeight="1">
      <c r="A3" s="127" t="s">
        <v>191</v>
      </c>
      <c r="B3" s="253"/>
      <c r="C3" s="253"/>
      <c r="D3" s="253"/>
      <c r="E3" s="257"/>
      <c r="F3" s="8"/>
      <c r="G3" s="8"/>
      <c r="H3" s="8"/>
      <c r="I3" s="8"/>
      <c r="J3" s="8"/>
      <c r="K3" s="8"/>
      <c r="L3" s="8"/>
      <c r="M3" s="8"/>
      <c r="N3" s="8"/>
      <c r="O3" s="8"/>
      <c r="P3" s="8"/>
      <c r="Q3" s="8"/>
      <c r="R3" s="8"/>
      <c r="S3" s="8"/>
      <c r="T3" s="8"/>
      <c r="U3" s="8"/>
      <c r="V3" s="8"/>
    </row>
    <row r="4" spans="1:26" ht="14.25" customHeight="1">
      <c r="A4" s="4"/>
      <c r="B4" s="5"/>
      <c r="C4" s="5"/>
      <c r="D4" s="5"/>
      <c r="E4" s="5"/>
      <c r="F4" s="5"/>
      <c r="G4" s="5"/>
      <c r="H4" s="5"/>
      <c r="I4" s="5"/>
      <c r="J4" s="83" t="str">
        <f>IF(J16=0,"",IF(EXACT('02_1-1・1-2講習概要・基としている講習'!D16,J16)=TRUE,"","↓02-1-1-2シートの講習時間と異なっています。"))</f>
        <v/>
      </c>
      <c r="K4" s="5"/>
      <c r="L4" s="6"/>
      <c r="M4" s="6"/>
      <c r="N4" s="6"/>
      <c r="O4" s="6"/>
      <c r="P4" s="6"/>
      <c r="Q4" s="6"/>
      <c r="R4" s="6"/>
      <c r="S4" s="6"/>
      <c r="T4" s="6"/>
      <c r="U4" s="6"/>
      <c r="V4" s="6"/>
    </row>
    <row r="5" spans="1:26" ht="55.5" customHeight="1">
      <c r="A5" s="9" t="s">
        <v>1</v>
      </c>
      <c r="B5" s="868" t="s">
        <v>364</v>
      </c>
      <c r="C5" s="869"/>
      <c r="D5" s="869"/>
      <c r="E5" s="870"/>
      <c r="F5" s="871" t="s">
        <v>365</v>
      </c>
      <c r="G5" s="872"/>
      <c r="H5" s="872"/>
      <c r="I5" s="873"/>
      <c r="J5" s="254" t="s">
        <v>366</v>
      </c>
      <c r="K5" s="254" t="s">
        <v>367</v>
      </c>
      <c r="L5" s="338" t="s">
        <v>368</v>
      </c>
      <c r="M5" s="78" t="s">
        <v>369</v>
      </c>
      <c r="N5" s="78" t="s">
        <v>370</v>
      </c>
      <c r="O5" s="78" t="s">
        <v>371</v>
      </c>
      <c r="P5" s="874" t="s">
        <v>372</v>
      </c>
      <c r="Q5" s="875"/>
      <c r="R5" s="339" t="s">
        <v>373</v>
      </c>
      <c r="S5" s="340" t="s">
        <v>374</v>
      </c>
      <c r="T5" s="340" t="s">
        <v>375</v>
      </c>
      <c r="U5" s="341" t="s">
        <v>363</v>
      </c>
      <c r="V5" s="341"/>
    </row>
    <row r="6" spans="1:26" ht="30.75" customHeight="1">
      <c r="A6" s="13">
        <v>1</v>
      </c>
      <c r="B6" s="876"/>
      <c r="C6" s="877"/>
      <c r="D6" s="877"/>
      <c r="E6" s="877"/>
      <c r="F6" s="878"/>
      <c r="G6" s="877"/>
      <c r="H6" s="877"/>
      <c r="I6" s="877"/>
      <c r="J6" s="159"/>
      <c r="K6" s="152"/>
      <c r="L6" s="153"/>
      <c r="M6" s="154"/>
      <c r="N6" s="154"/>
      <c r="O6" s="192"/>
      <c r="P6" s="879"/>
      <c r="Q6" s="880"/>
      <c r="R6" s="155"/>
      <c r="S6" s="156"/>
      <c r="T6" s="157"/>
      <c r="U6" s="158"/>
      <c r="V6" s="246" t="str">
        <f>IFERROR(VLOOKUP(U6,'02_1-1・1-2講習概要・基としている講習'!$B$46:$J$48,2,FALSE),"")</f>
        <v/>
      </c>
    </row>
    <row r="7" spans="1:26" ht="30.75" customHeight="1">
      <c r="A7" s="13">
        <v>2</v>
      </c>
      <c r="B7" s="861"/>
      <c r="C7" s="862"/>
      <c r="D7" s="862"/>
      <c r="E7" s="862"/>
      <c r="F7" s="863"/>
      <c r="G7" s="862"/>
      <c r="H7" s="862"/>
      <c r="I7" s="862"/>
      <c r="J7" s="159"/>
      <c r="K7" s="152"/>
      <c r="L7" s="160"/>
      <c r="M7" s="161"/>
      <c r="N7" s="161"/>
      <c r="O7" s="193"/>
      <c r="P7" s="864"/>
      <c r="Q7" s="865"/>
      <c r="R7" s="162"/>
      <c r="S7" s="163"/>
      <c r="T7" s="164"/>
      <c r="U7" s="165"/>
      <c r="V7" s="248" t="str">
        <f>IFERROR(VLOOKUP(U7,'02_1-1・1-2講習概要・基としている講習'!$B$46:$J$48,2,FALSE),"")</f>
        <v/>
      </c>
    </row>
    <row r="8" spans="1:26" ht="30.75" customHeight="1">
      <c r="A8" s="13">
        <v>3</v>
      </c>
      <c r="B8" s="861"/>
      <c r="C8" s="862"/>
      <c r="D8" s="862"/>
      <c r="E8" s="862"/>
      <c r="F8" s="863"/>
      <c r="G8" s="862"/>
      <c r="H8" s="862"/>
      <c r="I8" s="862"/>
      <c r="J8" s="159"/>
      <c r="K8" s="152"/>
      <c r="L8" s="160"/>
      <c r="M8" s="161"/>
      <c r="N8" s="161"/>
      <c r="O8" s="193"/>
      <c r="P8" s="864"/>
      <c r="Q8" s="865"/>
      <c r="R8" s="162"/>
      <c r="S8" s="163"/>
      <c r="T8" s="164"/>
      <c r="U8" s="165"/>
      <c r="V8" s="247" t="str">
        <f>IFERROR(VLOOKUP(U8,'02_1-1・1-2講習概要・基としている講習'!$B$46:$J$48,2,FALSE),"")</f>
        <v/>
      </c>
    </row>
    <row r="9" spans="1:26" ht="30.75" customHeight="1">
      <c r="A9" s="13">
        <v>4</v>
      </c>
      <c r="B9" s="861"/>
      <c r="C9" s="862"/>
      <c r="D9" s="862"/>
      <c r="E9" s="862"/>
      <c r="F9" s="863"/>
      <c r="G9" s="862"/>
      <c r="H9" s="862"/>
      <c r="I9" s="862"/>
      <c r="J9" s="159"/>
      <c r="K9" s="152"/>
      <c r="L9" s="160"/>
      <c r="M9" s="161"/>
      <c r="N9" s="161"/>
      <c r="O9" s="193"/>
      <c r="P9" s="864"/>
      <c r="Q9" s="865"/>
      <c r="R9" s="162"/>
      <c r="S9" s="163"/>
      <c r="T9" s="164"/>
      <c r="U9" s="165"/>
      <c r="V9" s="331" t="str">
        <f>IFERROR(VLOOKUP(U9,'02_1-1・1-2講習概要・基としている講習'!$B$46:$J$48,2,FALSE),"")</f>
        <v/>
      </c>
    </row>
    <row r="10" spans="1:26" ht="30.75" customHeight="1">
      <c r="A10" s="13">
        <v>5</v>
      </c>
      <c r="B10" s="839"/>
      <c r="C10" s="840"/>
      <c r="D10" s="840"/>
      <c r="E10" s="840"/>
      <c r="F10" s="841"/>
      <c r="G10" s="840"/>
      <c r="H10" s="840"/>
      <c r="I10" s="840"/>
      <c r="J10" s="159"/>
      <c r="K10" s="152"/>
      <c r="L10" s="166"/>
      <c r="M10" s="167"/>
      <c r="N10" s="167"/>
      <c r="O10" s="167"/>
      <c r="P10" s="842"/>
      <c r="Q10" s="843"/>
      <c r="R10" s="168"/>
      <c r="S10" s="163"/>
      <c r="T10" s="169"/>
      <c r="U10" s="170"/>
      <c r="V10" s="332" t="str">
        <f>IFERROR(VLOOKUP(U10,'02_1-1・1-2講習概要・基としている講習'!$B$46:$J$48,2,FALSE),"")</f>
        <v/>
      </c>
    </row>
    <row r="11" spans="1:26" ht="30.75" customHeight="1">
      <c r="A11" s="13">
        <v>6</v>
      </c>
      <c r="B11" s="839"/>
      <c r="C11" s="840"/>
      <c r="D11" s="840"/>
      <c r="E11" s="840"/>
      <c r="F11" s="841"/>
      <c r="G11" s="840"/>
      <c r="H11" s="840"/>
      <c r="I11" s="840"/>
      <c r="J11" s="159"/>
      <c r="K11" s="152"/>
      <c r="L11" s="166"/>
      <c r="M11" s="167"/>
      <c r="N11" s="167"/>
      <c r="O11" s="167"/>
      <c r="P11" s="842"/>
      <c r="Q11" s="843"/>
      <c r="R11" s="168"/>
      <c r="S11" s="163"/>
      <c r="T11" s="169"/>
      <c r="U11" s="170"/>
      <c r="V11" s="332" t="str">
        <f>IFERROR(VLOOKUP(U11,'02_1-1・1-2講習概要・基としている講習'!$B$46:$J$48,2,FALSE),"")</f>
        <v/>
      </c>
    </row>
    <row r="12" spans="1:26" ht="30.75" customHeight="1">
      <c r="A12" s="13">
        <v>7</v>
      </c>
      <c r="B12" s="839"/>
      <c r="C12" s="840"/>
      <c r="D12" s="840"/>
      <c r="E12" s="840"/>
      <c r="F12" s="841"/>
      <c r="G12" s="840"/>
      <c r="H12" s="840"/>
      <c r="I12" s="840"/>
      <c r="J12" s="159"/>
      <c r="K12" s="152"/>
      <c r="L12" s="166"/>
      <c r="M12" s="167"/>
      <c r="N12" s="167"/>
      <c r="O12" s="167"/>
      <c r="P12" s="842"/>
      <c r="Q12" s="843"/>
      <c r="R12" s="168"/>
      <c r="S12" s="163"/>
      <c r="T12" s="169"/>
      <c r="U12" s="170"/>
      <c r="V12" s="332" t="str">
        <f>IFERROR(VLOOKUP(U12,'02_1-1・1-2講習概要・基としている講習'!$B$46:$J$48,2,FALSE),"")</f>
        <v/>
      </c>
      <c r="Z12" s="3"/>
    </row>
    <row r="13" spans="1:26" ht="30.75" customHeight="1">
      <c r="A13" s="13">
        <v>8</v>
      </c>
      <c r="B13" s="839"/>
      <c r="C13" s="840"/>
      <c r="D13" s="840"/>
      <c r="E13" s="840"/>
      <c r="F13" s="841"/>
      <c r="G13" s="840"/>
      <c r="H13" s="840"/>
      <c r="I13" s="840"/>
      <c r="J13" s="159"/>
      <c r="K13" s="152"/>
      <c r="L13" s="166"/>
      <c r="M13" s="167"/>
      <c r="N13" s="167"/>
      <c r="O13" s="167"/>
      <c r="P13" s="842"/>
      <c r="Q13" s="843"/>
      <c r="R13" s="168"/>
      <c r="S13" s="163"/>
      <c r="T13" s="169"/>
      <c r="U13" s="170"/>
      <c r="V13" s="332" t="str">
        <f>IFERROR(VLOOKUP(U13,'02_1-1・1-2講習概要・基としている講習'!$B$46:$J$48,2,FALSE),"")</f>
        <v/>
      </c>
    </row>
    <row r="14" spans="1:26" ht="30.75" customHeight="1">
      <c r="A14" s="13">
        <v>9</v>
      </c>
      <c r="B14" s="839"/>
      <c r="C14" s="840"/>
      <c r="D14" s="840"/>
      <c r="E14" s="840"/>
      <c r="F14" s="841"/>
      <c r="G14" s="840"/>
      <c r="H14" s="840"/>
      <c r="I14" s="840"/>
      <c r="J14" s="159"/>
      <c r="K14" s="152"/>
      <c r="L14" s="166"/>
      <c r="M14" s="167"/>
      <c r="N14" s="167"/>
      <c r="O14" s="167"/>
      <c r="P14" s="842"/>
      <c r="Q14" s="843"/>
      <c r="R14" s="168"/>
      <c r="S14" s="163"/>
      <c r="T14" s="169"/>
      <c r="U14" s="170"/>
      <c r="V14" s="332" t="str">
        <f>IFERROR(VLOOKUP(U14,'02_1-1・1-2講習概要・基としている講習'!$B$46:$J$48,2,FALSE),"")</f>
        <v/>
      </c>
    </row>
    <row r="15" spans="1:26" ht="30.75" customHeight="1">
      <c r="A15" s="13">
        <v>10</v>
      </c>
      <c r="B15" s="845"/>
      <c r="C15" s="846"/>
      <c r="D15" s="846"/>
      <c r="E15" s="847"/>
      <c r="F15" s="848"/>
      <c r="G15" s="849"/>
      <c r="H15" s="849"/>
      <c r="I15" s="850"/>
      <c r="J15" s="171"/>
      <c r="K15" s="172"/>
      <c r="L15" s="173"/>
      <c r="M15" s="174"/>
      <c r="N15" s="174"/>
      <c r="O15" s="174"/>
      <c r="P15" s="851"/>
      <c r="Q15" s="852"/>
      <c r="R15" s="175"/>
      <c r="S15" s="176"/>
      <c r="T15" s="177"/>
      <c r="U15" s="178"/>
      <c r="V15" s="333" t="str">
        <f>IFERROR(VLOOKUP(U15,'02_1-1・1-2講習概要・基としている講習'!$B$46:$J$48,2,FALSE),"")</f>
        <v/>
      </c>
    </row>
    <row r="16" spans="1:26" ht="22.5" customHeight="1">
      <c r="A16" s="853" t="s">
        <v>0</v>
      </c>
      <c r="B16" s="854"/>
      <c r="C16" s="855"/>
      <c r="D16" s="855"/>
      <c r="E16" s="855"/>
      <c r="F16" s="855"/>
      <c r="G16" s="855"/>
      <c r="H16" s="855"/>
      <c r="I16" s="856"/>
      <c r="J16" s="240">
        <f>SUM(J6:J15)</f>
        <v>0</v>
      </c>
      <c r="K16" s="342"/>
      <c r="L16" s="240">
        <f>SUMIFS(J6:J15,L6:L15,"有")</f>
        <v>0</v>
      </c>
      <c r="M16" s="859"/>
      <c r="N16" s="859"/>
      <c r="O16" s="859"/>
      <c r="P16" s="859"/>
      <c r="Q16" s="859"/>
      <c r="R16" s="859"/>
      <c r="S16" s="859"/>
      <c r="T16" s="859"/>
      <c r="U16" s="859"/>
      <c r="V16" s="860"/>
    </row>
    <row r="17" spans="1:22" ht="15" customHeight="1">
      <c r="A17" s="343"/>
      <c r="B17" s="24"/>
      <c r="C17" s="24"/>
      <c r="D17" s="24"/>
      <c r="E17" s="24"/>
      <c r="F17" s="24"/>
      <c r="G17" s="24"/>
      <c r="H17" s="24"/>
      <c r="I17" s="24"/>
      <c r="J17" s="344"/>
      <c r="K17" s="345"/>
      <c r="L17" s="346" t="str">
        <f>IFERROR(IF(L16/J16&lt;0.5,"実践的内容は半分以上必要です",""),"")</f>
        <v/>
      </c>
      <c r="M17" s="345"/>
      <c r="N17" s="345"/>
      <c r="O17" s="345"/>
      <c r="P17" s="345"/>
      <c r="Q17" s="345"/>
      <c r="R17" s="345"/>
      <c r="S17" s="345"/>
      <c r="T17" s="345"/>
      <c r="U17" s="345"/>
      <c r="V17" s="345"/>
    </row>
    <row r="18" spans="1:22" s="2" customFormat="1" ht="15.95" customHeight="1">
      <c r="A18" s="256" t="s">
        <v>52</v>
      </c>
      <c r="B18" s="844" t="s">
        <v>93</v>
      </c>
      <c r="C18" s="844"/>
      <c r="D18" s="844"/>
      <c r="E18" s="844"/>
      <c r="F18" s="844"/>
      <c r="G18" s="844"/>
      <c r="H18" s="844"/>
      <c r="I18" s="844"/>
      <c r="J18" s="844"/>
      <c r="K18" s="844"/>
      <c r="L18" s="844"/>
      <c r="M18" s="844"/>
      <c r="N18" s="844"/>
      <c r="O18" s="844"/>
      <c r="P18" s="844"/>
      <c r="Q18" s="844"/>
      <c r="R18" s="844"/>
      <c r="S18" s="844"/>
      <c r="T18" s="844"/>
      <c r="U18" s="844"/>
      <c r="V18" s="844"/>
    </row>
    <row r="19" spans="1:22" s="2" customFormat="1" ht="15.95" customHeight="1">
      <c r="A19" s="256" t="s">
        <v>53</v>
      </c>
      <c r="B19" s="844" t="s">
        <v>156</v>
      </c>
      <c r="C19" s="844"/>
      <c r="D19" s="844"/>
      <c r="E19" s="844"/>
      <c r="F19" s="844"/>
      <c r="G19" s="844"/>
      <c r="H19" s="844"/>
      <c r="I19" s="844"/>
      <c r="J19" s="844"/>
      <c r="K19" s="844"/>
      <c r="L19" s="844"/>
      <c r="M19" s="844"/>
      <c r="N19" s="844"/>
      <c r="O19" s="844"/>
      <c r="P19" s="844"/>
      <c r="Q19" s="844"/>
      <c r="R19" s="844"/>
      <c r="S19" s="844"/>
      <c r="T19" s="844"/>
      <c r="U19" s="844"/>
      <c r="V19" s="844"/>
    </row>
    <row r="20" spans="1:22" s="2" customFormat="1" ht="27" customHeight="1">
      <c r="A20" s="256" t="s">
        <v>54</v>
      </c>
      <c r="B20" s="857" t="s">
        <v>29</v>
      </c>
      <c r="C20" s="857"/>
      <c r="D20" s="857"/>
      <c r="E20" s="857"/>
      <c r="F20" s="857"/>
      <c r="G20" s="857"/>
      <c r="H20" s="857"/>
      <c r="I20" s="857"/>
      <c r="J20" s="857"/>
      <c r="K20" s="857"/>
      <c r="L20" s="857"/>
      <c r="M20" s="857"/>
      <c r="N20" s="857"/>
      <c r="O20" s="857"/>
      <c r="P20" s="857"/>
      <c r="Q20" s="857"/>
      <c r="R20" s="857"/>
      <c r="S20" s="857"/>
      <c r="T20" s="857"/>
      <c r="U20" s="857"/>
      <c r="V20" s="857"/>
    </row>
    <row r="21" spans="1:22" s="2" customFormat="1" ht="15.95" customHeight="1">
      <c r="A21" s="256" t="s">
        <v>55</v>
      </c>
      <c r="B21" s="844" t="s">
        <v>376</v>
      </c>
      <c r="C21" s="844"/>
      <c r="D21" s="844"/>
      <c r="E21" s="844"/>
      <c r="F21" s="844"/>
      <c r="G21" s="844"/>
      <c r="H21" s="844"/>
      <c r="I21" s="844"/>
      <c r="J21" s="844"/>
      <c r="K21" s="844"/>
      <c r="L21" s="844"/>
      <c r="M21" s="844"/>
      <c r="N21" s="844"/>
      <c r="O21" s="844"/>
      <c r="P21" s="844"/>
      <c r="Q21" s="844"/>
      <c r="R21" s="844"/>
      <c r="S21" s="844"/>
      <c r="T21" s="844"/>
      <c r="U21" s="844"/>
      <c r="V21" s="844"/>
    </row>
    <row r="22" spans="1:22" s="2" customFormat="1" ht="15.75" customHeight="1">
      <c r="A22" s="256" t="s">
        <v>56</v>
      </c>
      <c r="B22" s="858" t="s">
        <v>39</v>
      </c>
      <c r="C22" s="858"/>
      <c r="D22" s="858"/>
      <c r="E22" s="858"/>
      <c r="F22" s="858"/>
      <c r="G22" s="858"/>
      <c r="H22" s="858"/>
      <c r="I22" s="858"/>
      <c r="J22" s="858"/>
      <c r="K22" s="858"/>
      <c r="L22" s="858"/>
      <c r="M22" s="858"/>
      <c r="N22" s="858"/>
      <c r="O22" s="858"/>
      <c r="P22" s="858"/>
      <c r="Q22" s="858"/>
      <c r="R22" s="858"/>
      <c r="S22" s="858"/>
      <c r="T22" s="858"/>
      <c r="U22" s="858"/>
      <c r="V22" s="858"/>
    </row>
    <row r="23" spans="1:22" s="2" customFormat="1" ht="15.75" customHeight="1">
      <c r="A23" s="256" t="s">
        <v>57</v>
      </c>
      <c r="B23" s="844" t="s">
        <v>91</v>
      </c>
      <c r="C23" s="844"/>
      <c r="D23" s="844"/>
      <c r="E23" s="844"/>
      <c r="F23" s="844"/>
      <c r="G23" s="844"/>
      <c r="H23" s="844"/>
      <c r="I23" s="844"/>
      <c r="J23" s="844"/>
      <c r="K23" s="844"/>
      <c r="L23" s="844"/>
      <c r="M23" s="844"/>
      <c r="N23" s="844"/>
      <c r="O23" s="844"/>
      <c r="P23" s="844"/>
      <c r="Q23" s="844"/>
      <c r="R23" s="844"/>
      <c r="S23" s="844"/>
      <c r="T23" s="844"/>
      <c r="U23" s="844"/>
      <c r="V23" s="844"/>
    </row>
    <row r="24" spans="1:22" s="2" customFormat="1" ht="15.95" customHeight="1">
      <c r="A24" s="256" t="s">
        <v>90</v>
      </c>
      <c r="B24" s="844" t="s">
        <v>16</v>
      </c>
      <c r="C24" s="844"/>
      <c r="D24" s="844"/>
      <c r="E24" s="844"/>
      <c r="F24" s="844"/>
      <c r="G24" s="844"/>
      <c r="H24" s="844"/>
      <c r="I24" s="844"/>
      <c r="J24" s="844"/>
      <c r="K24" s="844"/>
      <c r="L24" s="844"/>
      <c r="M24" s="844"/>
      <c r="N24" s="844"/>
      <c r="O24" s="844"/>
      <c r="P24" s="844"/>
      <c r="Q24" s="844"/>
      <c r="R24" s="844"/>
      <c r="S24" s="844"/>
      <c r="T24" s="844"/>
      <c r="U24" s="844"/>
      <c r="V24" s="844"/>
    </row>
    <row r="25" spans="1:22" ht="14.25" customHeight="1">
      <c r="A25" s="256" t="s">
        <v>92</v>
      </c>
      <c r="B25" s="844" t="s">
        <v>119</v>
      </c>
      <c r="C25" s="844"/>
      <c r="D25" s="844"/>
      <c r="E25" s="844"/>
      <c r="F25" s="844"/>
      <c r="G25" s="844"/>
      <c r="H25" s="844"/>
      <c r="I25" s="844"/>
      <c r="J25" s="844"/>
      <c r="K25" s="844"/>
      <c r="L25" s="844"/>
      <c r="M25" s="844"/>
      <c r="N25" s="844"/>
      <c r="O25" s="844"/>
      <c r="P25" s="844"/>
      <c r="Q25" s="844"/>
      <c r="R25" s="844"/>
      <c r="S25" s="844"/>
      <c r="T25" s="844"/>
      <c r="U25" s="844"/>
      <c r="V25" s="844"/>
    </row>
    <row r="26" spans="1:22">
      <c r="A26" s="5"/>
      <c r="B26" s="5"/>
      <c r="C26" s="5"/>
      <c r="D26" s="5"/>
      <c r="E26" s="5"/>
      <c r="F26" s="5"/>
      <c r="G26" s="5"/>
      <c r="H26" s="5"/>
      <c r="I26" s="5"/>
      <c r="J26" s="5"/>
      <c r="K26" s="5"/>
      <c r="L26" s="6"/>
      <c r="M26" s="6"/>
      <c r="N26" s="6"/>
      <c r="O26" s="6"/>
      <c r="P26" s="6"/>
      <c r="Q26" s="6"/>
      <c r="R26" s="6"/>
      <c r="S26" s="6"/>
      <c r="T26" s="6"/>
      <c r="U26" s="6"/>
      <c r="V26" s="6"/>
    </row>
    <row r="28" spans="1:22">
      <c r="A28" s="21"/>
      <c r="B28" s="20"/>
      <c r="C28" s="20"/>
      <c r="D28" s="20"/>
      <c r="E28" s="20"/>
      <c r="F28" s="20"/>
      <c r="G28" s="20"/>
      <c r="H28" s="20"/>
      <c r="I28" s="20"/>
      <c r="J28" s="20"/>
      <c r="K28" s="20"/>
      <c r="L28" s="22"/>
      <c r="M28" s="22"/>
      <c r="N28" s="22"/>
      <c r="O28" s="22"/>
      <c r="P28" s="23"/>
    </row>
    <row r="36" spans="1:1" hidden="1">
      <c r="A36" s="180" t="s">
        <v>227</v>
      </c>
    </row>
    <row r="37" spans="1:1" hidden="1">
      <c r="A37" s="180" t="s">
        <v>229</v>
      </c>
    </row>
    <row r="38" spans="1:1" hidden="1">
      <c r="A38" s="180" t="s">
        <v>231</v>
      </c>
    </row>
    <row r="39" spans="1:1" hidden="1">
      <c r="A39" s="180" t="s">
        <v>233</v>
      </c>
    </row>
    <row r="40" spans="1:1" hidden="1">
      <c r="A40" s="180" t="s">
        <v>235</v>
      </c>
    </row>
    <row r="41" spans="1:1" hidden="1">
      <c r="A41" s="180" t="s">
        <v>237</v>
      </c>
    </row>
    <row r="42" spans="1:1" hidden="1">
      <c r="A42" s="180" t="s">
        <v>239</v>
      </c>
    </row>
    <row r="43" spans="1:1" hidden="1">
      <c r="A43" s="180" t="s">
        <v>241</v>
      </c>
    </row>
    <row r="44" spans="1:1" hidden="1">
      <c r="A44" s="180" t="s">
        <v>243</v>
      </c>
    </row>
    <row r="45" spans="1:1" hidden="1">
      <c r="A45" s="180" t="s">
        <v>245</v>
      </c>
    </row>
    <row r="46" spans="1:1" hidden="1">
      <c r="A46" s="180" t="s">
        <v>247</v>
      </c>
    </row>
    <row r="47" spans="1:1" hidden="1">
      <c r="A47" s="180" t="s">
        <v>249</v>
      </c>
    </row>
    <row r="48" spans="1:1" hidden="1">
      <c r="A48" s="180" t="s">
        <v>251</v>
      </c>
    </row>
    <row r="49" spans="1:1" hidden="1">
      <c r="A49" s="180" t="s">
        <v>253</v>
      </c>
    </row>
    <row r="50" spans="1:1" hidden="1">
      <c r="A50" s="180" t="s">
        <v>255</v>
      </c>
    </row>
    <row r="51" spans="1:1" hidden="1">
      <c r="A51" s="180" t="s">
        <v>257</v>
      </c>
    </row>
    <row r="52" spans="1:1" hidden="1">
      <c r="A52" s="180" t="s">
        <v>258</v>
      </c>
    </row>
    <row r="53" spans="1:1" hidden="1">
      <c r="A53" s="180" t="s">
        <v>259</v>
      </c>
    </row>
    <row r="54" spans="1:1" hidden="1">
      <c r="A54" s="180" t="s">
        <v>260</v>
      </c>
    </row>
    <row r="55" spans="1:1" hidden="1">
      <c r="A55" s="180" t="s">
        <v>261</v>
      </c>
    </row>
    <row r="56" spans="1:1" hidden="1">
      <c r="A56" s="180" t="s">
        <v>262</v>
      </c>
    </row>
    <row r="57" spans="1:1" hidden="1">
      <c r="A57" s="180" t="s">
        <v>263</v>
      </c>
    </row>
    <row r="58" spans="1:1" hidden="1">
      <c r="A58" s="180" t="s">
        <v>264</v>
      </c>
    </row>
    <row r="59" spans="1:1" hidden="1">
      <c r="A59" s="180" t="s">
        <v>265</v>
      </c>
    </row>
    <row r="60" spans="1:1" hidden="1">
      <c r="A60" s="180" t="s">
        <v>266</v>
      </c>
    </row>
    <row r="61" spans="1:1" hidden="1">
      <c r="A61" s="180" t="s">
        <v>267</v>
      </c>
    </row>
    <row r="62" spans="1:1" hidden="1">
      <c r="A62" s="180" t="s">
        <v>269</v>
      </c>
    </row>
    <row r="63" spans="1:1" hidden="1">
      <c r="A63" s="180" t="s">
        <v>270</v>
      </c>
    </row>
    <row r="64" spans="1:1" hidden="1">
      <c r="A64" s="180" t="s">
        <v>271</v>
      </c>
    </row>
    <row r="65" spans="1:2" hidden="1">
      <c r="A65" s="180" t="s">
        <v>272</v>
      </c>
    </row>
    <row r="67" spans="1:2">
      <c r="A67" s="14"/>
      <c r="B67" s="14"/>
    </row>
  </sheetData>
  <sheetProtection sheet="1" objects="1" scenarios="1"/>
  <mergeCells count="45">
    <mergeCell ref="F2:L2"/>
    <mergeCell ref="A2:E2"/>
    <mergeCell ref="B7:E7"/>
    <mergeCell ref="F7:I7"/>
    <mergeCell ref="P7:Q7"/>
    <mergeCell ref="B5:E5"/>
    <mergeCell ref="F5:I5"/>
    <mergeCell ref="P5:Q5"/>
    <mergeCell ref="B6:E6"/>
    <mergeCell ref="F6:I6"/>
    <mergeCell ref="P6:Q6"/>
    <mergeCell ref="B8:E8"/>
    <mergeCell ref="F8:I8"/>
    <mergeCell ref="P8:Q8"/>
    <mergeCell ref="B9:E9"/>
    <mergeCell ref="F9:I9"/>
    <mergeCell ref="P9:Q9"/>
    <mergeCell ref="B10:E10"/>
    <mergeCell ref="F10:I10"/>
    <mergeCell ref="P10:Q10"/>
    <mergeCell ref="B11:E11"/>
    <mergeCell ref="F11:I11"/>
    <mergeCell ref="P11:Q11"/>
    <mergeCell ref="B12:E12"/>
    <mergeCell ref="F12:I12"/>
    <mergeCell ref="P12:Q12"/>
    <mergeCell ref="B13:E13"/>
    <mergeCell ref="F13:I13"/>
    <mergeCell ref="P13:Q13"/>
    <mergeCell ref="B14:E14"/>
    <mergeCell ref="F14:I14"/>
    <mergeCell ref="P14:Q14"/>
    <mergeCell ref="B25:V25"/>
    <mergeCell ref="B15:E15"/>
    <mergeCell ref="F15:I15"/>
    <mergeCell ref="P15:Q15"/>
    <mergeCell ref="A16:I16"/>
    <mergeCell ref="B18:V18"/>
    <mergeCell ref="B19:V19"/>
    <mergeCell ref="B20:V20"/>
    <mergeCell ref="B21:V21"/>
    <mergeCell ref="B23:V23"/>
    <mergeCell ref="B24:V24"/>
    <mergeCell ref="B22:V22"/>
    <mergeCell ref="M16:V16"/>
  </mergeCells>
  <phoneticPr fontId="2"/>
  <dataValidations count="5">
    <dataValidation type="list" allowBlank="1" showInputMessage="1" showErrorMessage="1" sqref="U6:U15" xr:uid="{30C119AB-FE1F-4CA1-817C-AFE52B14CBE8}">
      <formula1>"1,2,3"</formula1>
    </dataValidation>
    <dataValidation imeMode="hiragana" allowBlank="1" showInputMessage="1" showErrorMessage="1" sqref="B6:I15" xr:uid="{A127E327-9AC9-4F18-B999-4A64B4FF41C7}"/>
    <dataValidation imeMode="off" allowBlank="1" showInputMessage="1" showErrorMessage="1" sqref="J6:J15" xr:uid="{F22AC056-5229-4B9D-BD19-D65D77CE75A7}"/>
    <dataValidation type="list" allowBlank="1" showInputMessage="1" showErrorMessage="1" sqref="T6:T15" xr:uid="{01F8BC60-9374-4CEA-9AA4-8205CDA5BCA6}">
      <formula1>"有,無"</formula1>
    </dataValidation>
    <dataValidation type="list" allowBlank="1" showInputMessage="1" showErrorMessage="1" sqref="M6:N15" xr:uid="{EB248B11-2C76-4499-AFBC-C2B7D9506FFE}">
      <formula1>$A$36:$A$65</formula1>
    </dataValidation>
  </dataValidations>
  <printOptions horizontalCentered="1"/>
  <pageMargins left="0.59055118110236227" right="0.39370078740157483" top="0.47244094488188981" bottom="0.39370078740157483" header="0.31496062992125984" footer="0.19685039370078741"/>
  <pageSetup paperSize="9" scale="67" orientation="landscape" cellComments="asDisplayed" r:id="rId1"/>
  <headerFooter>
    <oddHeader>&amp;R&amp;"ＭＳ Ｐ明朝,標準"&amp;9(&amp;P/&amp;N)</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D475C9C-3879-4399-A6A9-859510CD9DDF}">
          <x14:formula1>
            <xm:f>リスト!$E$2:$E$4</xm:f>
          </x14:formula1>
          <xm:sqref>L6:L15</xm:sqref>
        </x14:dataValidation>
        <x14:dataValidation type="list" allowBlank="1" showInputMessage="1" showErrorMessage="1" xr:uid="{E30FBAF8-93B6-4F49-AD04-2913D681E5D7}">
          <x14:formula1>
            <xm:f>リスト!$D$2:$D$7</xm:f>
          </x14:formula1>
          <xm:sqref>K6:K15</xm:sqref>
        </x14:dataValidation>
        <x14:dataValidation type="list" allowBlank="1" showInputMessage="1" showErrorMessage="1" xr:uid="{E077D2EC-A8F2-4443-8288-78E7CC84DC03}">
          <x14:formula1>
            <xm:f>リスト!$C$2:$C$4</xm:f>
          </x14:formula1>
          <xm:sqref>S6:S15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4CF9-0111-4360-8774-540E82DEEFD0}">
  <sheetPr codeName="Sheet3">
    <tabColor rgb="FFFFFF99"/>
  </sheetPr>
  <dimension ref="A1:W43"/>
  <sheetViews>
    <sheetView showGridLines="0" view="pageBreakPreview" zoomScaleNormal="100" zoomScaleSheetLayoutView="100" workbookViewId="0"/>
  </sheetViews>
  <sheetFormatPr defaultColWidth="9" defaultRowHeight="12"/>
  <cols>
    <col min="1" max="1" width="3.125" style="1" customWidth="1"/>
    <col min="2" max="4" width="6.625" style="1" customWidth="1"/>
    <col min="5" max="5" width="5.25" style="1" customWidth="1"/>
    <col min="6" max="6" width="4.625" style="1" customWidth="1"/>
    <col min="7" max="10" width="6.625" style="1" customWidth="1"/>
    <col min="11" max="11" width="12.625" style="59" customWidth="1"/>
    <col min="12" max="12" width="6.75" style="1" customWidth="1"/>
    <col min="13" max="13" width="7.5" style="1" customWidth="1"/>
    <col min="14" max="14" width="9" style="1" customWidth="1"/>
    <col min="15" max="18" width="7.5" style="1" customWidth="1"/>
    <col min="19" max="19" width="9.875" style="14" customWidth="1"/>
    <col min="20" max="20" width="37.75" style="1" customWidth="1"/>
    <col min="21" max="16384" width="9" style="1"/>
  </cols>
  <sheetData>
    <row r="1" spans="1:23" ht="15" customHeight="1">
      <c r="A1" s="5"/>
      <c r="B1" s="334"/>
      <c r="C1" s="334"/>
      <c r="D1" s="5"/>
      <c r="E1" s="5"/>
      <c r="F1" s="5"/>
      <c r="G1" s="5"/>
      <c r="H1" s="5"/>
      <c r="I1" s="118"/>
      <c r="J1" s="5"/>
      <c r="K1" s="6"/>
      <c r="L1" s="5"/>
      <c r="M1" s="5"/>
      <c r="N1" s="5"/>
      <c r="O1" s="5"/>
      <c r="P1" s="118"/>
      <c r="Q1" s="118"/>
      <c r="R1" s="118"/>
      <c r="S1" s="350" t="str">
        <f>'02_1-1・1-2講習概要・基としている講習'!$N$1&amp;'02_1-1・1-2講習概要・基としている講習'!$P$1</f>
        <v>様式第２号(R8用)</v>
      </c>
    </row>
    <row r="2" spans="1:23" ht="37.5" customHeight="1">
      <c r="A2" s="5"/>
      <c r="B2" s="881" t="s">
        <v>174</v>
      </c>
      <c r="C2" s="881"/>
      <c r="D2" s="881"/>
      <c r="E2" s="881"/>
      <c r="F2" s="882" t="str">
        <f>IF('02_1-1・1-2講習概要・基としている講習'!D9="","自動表示です",'02_1-1・1-2講習概要・基としている講習'!D9)</f>
        <v>自動表示です</v>
      </c>
      <c r="G2" s="882"/>
      <c r="H2" s="882"/>
      <c r="I2" s="882"/>
      <c r="J2" s="882"/>
      <c r="K2" s="882"/>
      <c r="L2" s="882"/>
      <c r="M2" s="5"/>
      <c r="N2" s="5"/>
      <c r="O2" s="5"/>
      <c r="P2" s="351"/>
      <c r="Q2" s="351"/>
      <c r="R2" s="351"/>
      <c r="S2" s="351"/>
    </row>
    <row r="3" spans="1:23" ht="18.75" customHeight="1">
      <c r="A3" s="888" t="s">
        <v>150</v>
      </c>
      <c r="B3" s="888"/>
      <c r="C3" s="888"/>
      <c r="D3" s="888"/>
      <c r="E3" s="888"/>
      <c r="F3" s="888"/>
      <c r="G3" s="888"/>
      <c r="H3" s="888"/>
      <c r="I3" s="888"/>
      <c r="J3" s="888"/>
      <c r="K3" s="888"/>
      <c r="L3" s="888"/>
      <c r="M3" s="5"/>
      <c r="N3" s="5"/>
      <c r="O3" s="5"/>
      <c r="P3" s="5"/>
      <c r="Q3" s="5"/>
      <c r="R3" s="5"/>
      <c r="S3" s="352"/>
    </row>
    <row r="4" spans="1:23" ht="57" customHeight="1">
      <c r="A4" s="889" t="s">
        <v>163</v>
      </c>
      <c r="B4" s="889"/>
      <c r="C4" s="889"/>
      <c r="D4" s="889"/>
      <c r="E4" s="889"/>
      <c r="F4" s="889"/>
      <c r="G4" s="889"/>
      <c r="H4" s="889"/>
      <c r="I4" s="889"/>
      <c r="J4" s="889"/>
      <c r="K4" s="889"/>
      <c r="L4" s="889"/>
      <c r="M4" s="889"/>
      <c r="N4" s="889"/>
      <c r="O4" s="889"/>
      <c r="P4" s="889"/>
      <c r="Q4" s="889"/>
      <c r="R4" s="889"/>
      <c r="S4" s="889"/>
    </row>
    <row r="5" spans="1:23" ht="24" customHeight="1" thickBot="1">
      <c r="B5" s="3"/>
      <c r="S5" s="113" t="str">
        <f>IF(COUNTIF(S10:S37,"◎")=0,"",IF(COUNTIF(S10:S37,"◎")=1,"","全体で1つだけ◎を記載してください↓"))</f>
        <v/>
      </c>
    </row>
    <row r="6" spans="1:23" ht="20.100000000000001" customHeight="1">
      <c r="A6" s="919" t="s">
        <v>8</v>
      </c>
      <c r="B6" s="920"/>
      <c r="C6" s="920"/>
      <c r="D6" s="921"/>
      <c r="E6" s="925" t="s">
        <v>15</v>
      </c>
      <c r="F6" s="926"/>
      <c r="G6" s="926"/>
      <c r="H6" s="926"/>
      <c r="I6" s="926"/>
      <c r="J6" s="926"/>
      <c r="K6" s="926"/>
      <c r="L6" s="927"/>
      <c r="M6" s="890" t="s">
        <v>129</v>
      </c>
      <c r="N6" s="891"/>
      <c r="O6" s="891"/>
      <c r="P6" s="891"/>
      <c r="Q6" s="891"/>
      <c r="R6" s="892"/>
      <c r="S6" s="893"/>
      <c r="T6" s="347"/>
      <c r="U6" s="347"/>
      <c r="V6" s="347"/>
    </row>
    <row r="7" spans="1:23" ht="27">
      <c r="A7" s="922"/>
      <c r="B7" s="923"/>
      <c r="C7" s="923"/>
      <c r="D7" s="924"/>
      <c r="E7" s="928"/>
      <c r="F7" s="929"/>
      <c r="G7" s="929"/>
      <c r="H7" s="929"/>
      <c r="I7" s="929"/>
      <c r="J7" s="929"/>
      <c r="K7" s="929"/>
      <c r="L7" s="930"/>
      <c r="M7" s="67"/>
      <c r="N7" s="894" t="s">
        <v>149</v>
      </c>
      <c r="O7" s="895"/>
      <c r="P7" s="895"/>
      <c r="Q7" s="895"/>
      <c r="R7" s="895"/>
      <c r="S7" s="68" t="s">
        <v>151</v>
      </c>
      <c r="T7" s="347"/>
      <c r="U7" s="347"/>
      <c r="V7" s="347"/>
    </row>
    <row r="8" spans="1:23" ht="20.100000000000001" customHeight="1">
      <c r="A8" s="899" t="s">
        <v>7</v>
      </c>
      <c r="B8" s="900" t="s">
        <v>6</v>
      </c>
      <c r="C8" s="900"/>
      <c r="D8" s="901"/>
      <c r="E8" s="194" t="s">
        <v>35</v>
      </c>
      <c r="F8" s="181" t="s">
        <v>226</v>
      </c>
      <c r="G8" s="907" t="s">
        <v>273</v>
      </c>
      <c r="H8" s="907"/>
      <c r="I8" s="907"/>
      <c r="J8" s="907"/>
      <c r="K8" s="907"/>
      <c r="L8" s="908"/>
      <c r="M8" s="906" t="s">
        <v>63</v>
      </c>
      <c r="N8" s="896"/>
      <c r="O8" s="897"/>
      <c r="P8" s="897"/>
      <c r="Q8" s="897"/>
      <c r="R8" s="897"/>
      <c r="S8" s="60"/>
      <c r="T8" s="348" t="str">
        <f>IF(AND(E8="☑",COUNTIF('02_1-3講習の内容'!$M$6:$O$15,"*"&amp;F8&amp;"*")=0),"項目"&amp;F8&amp;"は講習内容で選択されていません",IF(AND(E8="□",COUNTIF('02_1-3講習の内容'!$M$6:$O$15,"*"&amp;F8&amp;"*")&gt;=1),"項目"&amp;F8&amp;"は講習内容で選択されています",""))</f>
        <v/>
      </c>
      <c r="U8" s="348"/>
      <c r="V8" s="349"/>
      <c r="W8" s="188"/>
    </row>
    <row r="9" spans="1:23" ht="20.100000000000001" customHeight="1">
      <c r="A9" s="899"/>
      <c r="B9" s="902"/>
      <c r="C9" s="902"/>
      <c r="D9" s="903"/>
      <c r="E9" s="195" t="s">
        <v>35</v>
      </c>
      <c r="F9" s="182" t="s">
        <v>228</v>
      </c>
      <c r="G9" s="909" t="s">
        <v>274</v>
      </c>
      <c r="H9" s="909"/>
      <c r="I9" s="909"/>
      <c r="J9" s="909"/>
      <c r="K9" s="909"/>
      <c r="L9" s="910"/>
      <c r="M9" s="886"/>
      <c r="N9" s="898"/>
      <c r="O9" s="854"/>
      <c r="P9" s="854"/>
      <c r="Q9" s="854"/>
      <c r="R9" s="854"/>
      <c r="S9" s="61"/>
      <c r="T9" s="348" t="str">
        <f>IF(AND(E9="☑",COUNTIF('02_1-3講習の内容'!$M$6:$O$15,"*"&amp;F9&amp;"*")=0),"項目"&amp;F9&amp;"は講習内容で選択されていません",IF(AND(E9="□",COUNTIF('02_1-3講習の内容'!$M$6:$O$15,"*"&amp;F9&amp;"*")&gt;=1),"項目"&amp;F9&amp;"は講習内容で選択されています",""))</f>
        <v/>
      </c>
      <c r="U9" s="348"/>
      <c r="V9" s="349"/>
      <c r="W9" s="188"/>
    </row>
    <row r="10" spans="1:23" ht="20.100000000000001" customHeight="1">
      <c r="A10" s="899"/>
      <c r="B10" s="902"/>
      <c r="C10" s="902"/>
      <c r="D10" s="903"/>
      <c r="E10" s="195" t="s">
        <v>35</v>
      </c>
      <c r="F10" s="182" t="s">
        <v>230</v>
      </c>
      <c r="G10" s="909" t="s">
        <v>275</v>
      </c>
      <c r="H10" s="909"/>
      <c r="I10" s="909"/>
      <c r="J10" s="909"/>
      <c r="K10" s="909"/>
      <c r="L10" s="910"/>
      <c r="M10" s="886"/>
      <c r="N10" s="201" t="s">
        <v>35</v>
      </c>
      <c r="O10" s="884" t="s">
        <v>60</v>
      </c>
      <c r="P10" s="884"/>
      <c r="Q10" s="884"/>
      <c r="R10" s="884"/>
      <c r="S10" s="208"/>
      <c r="T10" s="348" t="str">
        <f>IF(AND(E10="☑",COUNTIF('02_1-3講習の内容'!$M$6:$O$15,"*"&amp;F10&amp;"*")=0),"項目"&amp;F10&amp;"は講習内容で選択されていません",IF(AND(E10="□",COUNTIF('02_1-3講習の内容'!$M$6:$O$15,"*"&amp;F10&amp;"*")&gt;=1),"項目"&amp;F10&amp;"は講習内容で選択されています",""))</f>
        <v/>
      </c>
      <c r="U10" s="348"/>
      <c r="V10" s="349"/>
      <c r="W10" s="188"/>
    </row>
    <row r="11" spans="1:23" ht="20.100000000000001" customHeight="1">
      <c r="A11" s="899"/>
      <c r="B11" s="902"/>
      <c r="C11" s="902"/>
      <c r="D11" s="903"/>
      <c r="E11" s="195" t="s">
        <v>35</v>
      </c>
      <c r="F11" s="182" t="s">
        <v>232</v>
      </c>
      <c r="G11" s="909" t="s">
        <v>276</v>
      </c>
      <c r="H11" s="909"/>
      <c r="I11" s="909"/>
      <c r="J11" s="909"/>
      <c r="K11" s="909"/>
      <c r="L11" s="910"/>
      <c r="M11" s="886"/>
      <c r="N11" s="202" t="s">
        <v>35</v>
      </c>
      <c r="O11" s="884" t="s">
        <v>61</v>
      </c>
      <c r="P11" s="884"/>
      <c r="Q11" s="884"/>
      <c r="R11" s="884"/>
      <c r="S11" s="208"/>
      <c r="T11" s="348" t="str">
        <f>IF(AND(E11="☑",COUNTIF('02_1-3講習の内容'!$M$6:$O$15,"*"&amp;F11&amp;"*")=0),"項目"&amp;F11&amp;"は講習内容で選択されていません",IF(AND(E11="□",COUNTIF('02_1-3講習の内容'!$M$6:$O$15,"*"&amp;F11&amp;"*")&gt;=1),"項目"&amp;F11&amp;"は講習内容で選択されています",""))</f>
        <v/>
      </c>
      <c r="U11" s="348"/>
      <c r="V11" s="349"/>
      <c r="W11" s="188"/>
    </row>
    <row r="12" spans="1:23" ht="20.100000000000001" customHeight="1">
      <c r="A12" s="899"/>
      <c r="B12" s="902"/>
      <c r="C12" s="902"/>
      <c r="D12" s="903"/>
      <c r="E12" s="195" t="s">
        <v>35</v>
      </c>
      <c r="F12" s="182" t="s">
        <v>234</v>
      </c>
      <c r="G12" s="909" t="s">
        <v>277</v>
      </c>
      <c r="H12" s="909"/>
      <c r="I12" s="909"/>
      <c r="J12" s="909"/>
      <c r="K12" s="909"/>
      <c r="L12" s="910"/>
      <c r="M12" s="886"/>
      <c r="N12" s="203" t="s">
        <v>35</v>
      </c>
      <c r="O12" s="884" t="s">
        <v>62</v>
      </c>
      <c r="P12" s="884"/>
      <c r="Q12" s="884"/>
      <c r="R12" s="884"/>
      <c r="S12" s="208"/>
      <c r="T12" s="348" t="str">
        <f>IF(AND(E12="☑",COUNTIF('02_1-3講習の内容'!$M$6:$O$15,"*"&amp;F12&amp;"*")=0),"項目"&amp;F12&amp;"は講習内容で選択されていません",IF(AND(E12="□",COUNTIF('02_1-3講習の内容'!$M$6:$O$15,"*"&amp;F12&amp;"*")&gt;=1),"項目"&amp;F12&amp;"は講習内容で選択されています",""))</f>
        <v/>
      </c>
      <c r="U12" s="348"/>
      <c r="V12" s="349"/>
      <c r="W12" s="188"/>
    </row>
    <row r="13" spans="1:23" ht="20.100000000000001" customHeight="1">
      <c r="A13" s="899"/>
      <c r="B13" s="902"/>
      <c r="C13" s="902"/>
      <c r="D13" s="903"/>
      <c r="E13" s="195" t="s">
        <v>35</v>
      </c>
      <c r="F13" s="182" t="s">
        <v>236</v>
      </c>
      <c r="G13" s="909" t="s">
        <v>278</v>
      </c>
      <c r="H13" s="909"/>
      <c r="I13" s="909"/>
      <c r="J13" s="909"/>
      <c r="K13" s="909"/>
      <c r="L13" s="910"/>
      <c r="M13" s="886"/>
      <c r="N13" s="94"/>
      <c r="O13" s="95"/>
      <c r="P13" s="95"/>
      <c r="Q13" s="95"/>
      <c r="R13" s="95"/>
      <c r="S13" s="96"/>
      <c r="T13" s="348" t="str">
        <f>IF(AND(E13="☑",COUNTIF('02_1-3講習の内容'!$M$6:$O$15,"*"&amp;F13&amp;"*")=0),"項目"&amp;F13&amp;"は講習内容で選択されていません",IF(AND(E13="□",COUNTIF('02_1-3講習の内容'!$M$6:$O$15,"*"&amp;F13&amp;"*")&gt;=1),"項目"&amp;F13&amp;"は講習内容で選択されています",""))</f>
        <v/>
      </c>
      <c r="U13" s="348"/>
      <c r="V13" s="349"/>
      <c r="W13" s="188"/>
    </row>
    <row r="14" spans="1:23" ht="20.100000000000001" customHeight="1" thickBot="1">
      <c r="A14" s="899"/>
      <c r="B14" s="904"/>
      <c r="C14" s="904"/>
      <c r="D14" s="905"/>
      <c r="E14" s="196" t="s">
        <v>35</v>
      </c>
      <c r="F14" s="183" t="s">
        <v>238</v>
      </c>
      <c r="G14" s="911" t="s">
        <v>279</v>
      </c>
      <c r="H14" s="911"/>
      <c r="I14" s="911"/>
      <c r="J14" s="911"/>
      <c r="K14" s="911"/>
      <c r="L14" s="912"/>
      <c r="M14" s="886"/>
      <c r="N14" s="97"/>
      <c r="O14" s="98"/>
      <c r="P14" s="98"/>
      <c r="Q14" s="98"/>
      <c r="R14" s="98"/>
      <c r="S14" s="99"/>
      <c r="T14" s="348" t="str">
        <f>IF(AND(E14="☑",COUNTIF('02_1-3講習の内容'!$M$6:$O$15,"*"&amp;F14&amp;"*")=0),"項目"&amp;F14&amp;"は講習内容で選択されていません",IF(AND(E14="□",COUNTIF('02_1-3講習の内容'!$M$6:$O$15,"*"&amp;F14&amp;"*")&gt;=1),"項目"&amp;F14&amp;"は講習内容で選択されています",""))</f>
        <v/>
      </c>
      <c r="U14" s="348" t="str">
        <f>IF(AND(E14="☑", COUNTIF(E8:E14,"☑")=1),"科目内にもう1つ以上の項目が必要です","")</f>
        <v/>
      </c>
      <c r="V14" s="349"/>
      <c r="W14" s="188"/>
    </row>
    <row r="15" spans="1:23" ht="20.100000000000001" customHeight="1">
      <c r="A15" s="931" t="s">
        <v>10</v>
      </c>
      <c r="B15" s="943" t="s">
        <v>9</v>
      </c>
      <c r="C15" s="943"/>
      <c r="D15" s="944"/>
      <c r="E15" s="197" t="s">
        <v>36</v>
      </c>
      <c r="F15" s="184" t="s">
        <v>240</v>
      </c>
      <c r="G15" s="915" t="s">
        <v>280</v>
      </c>
      <c r="H15" s="915"/>
      <c r="I15" s="915"/>
      <c r="J15" s="915"/>
      <c r="K15" s="915"/>
      <c r="L15" s="916"/>
      <c r="M15" s="885" t="s">
        <v>64</v>
      </c>
      <c r="N15" s="100"/>
      <c r="O15" s="85"/>
      <c r="P15" s="85"/>
      <c r="Q15" s="85"/>
      <c r="R15" s="85"/>
      <c r="S15" s="101"/>
      <c r="T15" s="348" t="str">
        <f>IF(AND(E15="☑",COUNTIF('02_1-3講習の内容'!$M$6:$O$15,"*"&amp;F15&amp;"*")=0),"項目"&amp;F15&amp;"は講習内容で選択されていません",IF(AND(E15="□",COUNTIF('02_1-3講習の内容'!$M$6:$O$15,"*"&amp;F15&amp;"*")&gt;=1),"項目"&amp;F15&amp;"は講習内容で選択されています",""))</f>
        <v/>
      </c>
      <c r="U15" s="348"/>
      <c r="V15" s="349"/>
      <c r="W15" s="188"/>
    </row>
    <row r="16" spans="1:23" ht="20.100000000000001" customHeight="1">
      <c r="A16" s="899"/>
      <c r="B16" s="945"/>
      <c r="C16" s="945"/>
      <c r="D16" s="946"/>
      <c r="E16" s="195" t="s">
        <v>35</v>
      </c>
      <c r="F16" s="182" t="s">
        <v>242</v>
      </c>
      <c r="G16" s="909" t="s">
        <v>281</v>
      </c>
      <c r="H16" s="909"/>
      <c r="I16" s="909"/>
      <c r="J16" s="909"/>
      <c r="K16" s="909"/>
      <c r="L16" s="910"/>
      <c r="M16" s="886"/>
      <c r="N16" s="201" t="s">
        <v>35</v>
      </c>
      <c r="O16" s="884" t="s">
        <v>65</v>
      </c>
      <c r="P16" s="884"/>
      <c r="Q16" s="884"/>
      <c r="R16" s="884"/>
      <c r="S16" s="208"/>
      <c r="T16" s="348" t="str">
        <f>IF(AND(E16="☑",COUNTIF('02_1-3講習の内容'!$M$6:$O$15,"*"&amp;F16&amp;"*")=0),"項目"&amp;F16&amp;"は講習内容で選択されていません",IF(AND(E16="□",COUNTIF('02_1-3講習の内容'!$M$6:$O$15,"*"&amp;F16&amp;"*")&gt;=1),"項目"&amp;F16&amp;"は講習内容で選択されています",""))</f>
        <v/>
      </c>
      <c r="U16" s="348"/>
      <c r="V16" s="349"/>
      <c r="W16" s="188"/>
    </row>
    <row r="17" spans="1:23" ht="20.100000000000001" customHeight="1">
      <c r="A17" s="899"/>
      <c r="B17" s="945"/>
      <c r="C17" s="945"/>
      <c r="D17" s="946"/>
      <c r="E17" s="195" t="s">
        <v>35</v>
      </c>
      <c r="F17" s="182" t="s">
        <v>244</v>
      </c>
      <c r="G17" s="909" t="s">
        <v>282</v>
      </c>
      <c r="H17" s="909"/>
      <c r="I17" s="909"/>
      <c r="J17" s="909"/>
      <c r="K17" s="909"/>
      <c r="L17" s="910"/>
      <c r="M17" s="886"/>
      <c r="N17" s="202" t="s">
        <v>35</v>
      </c>
      <c r="O17" s="884" t="s">
        <v>70</v>
      </c>
      <c r="P17" s="884"/>
      <c r="Q17" s="884"/>
      <c r="R17" s="884"/>
      <c r="S17" s="208"/>
      <c r="T17" s="348" t="str">
        <f>IF(AND(E17="☑",COUNTIF('02_1-3講習の内容'!$M$6:$O$15,"*"&amp;F17&amp;"*")=0),"項目"&amp;F17&amp;"は講習内容で選択されていません",IF(AND(E17="□",COUNTIF('02_1-3講習の内容'!$M$6:$O$15,"*"&amp;F17&amp;"*")&gt;=1),"項目"&amp;F17&amp;"は講習内容で選択されています",""))</f>
        <v/>
      </c>
      <c r="U17" s="348"/>
      <c r="V17" s="349"/>
      <c r="W17" s="188"/>
    </row>
    <row r="18" spans="1:23" ht="20.100000000000001" customHeight="1">
      <c r="A18" s="899"/>
      <c r="B18" s="945"/>
      <c r="C18" s="945"/>
      <c r="D18" s="946"/>
      <c r="E18" s="195" t="s">
        <v>35</v>
      </c>
      <c r="F18" s="182" t="s">
        <v>246</v>
      </c>
      <c r="G18" s="909" t="s">
        <v>283</v>
      </c>
      <c r="H18" s="909"/>
      <c r="I18" s="909"/>
      <c r="J18" s="909"/>
      <c r="K18" s="909"/>
      <c r="L18" s="910"/>
      <c r="M18" s="886"/>
      <c r="N18" s="202" t="s">
        <v>35</v>
      </c>
      <c r="O18" s="884" t="s">
        <v>69</v>
      </c>
      <c r="P18" s="884"/>
      <c r="Q18" s="884"/>
      <c r="R18" s="884"/>
      <c r="S18" s="208"/>
      <c r="T18" s="348" t="str">
        <f>IF(AND(E18="☑",COUNTIF('02_1-3講習の内容'!$M$6:$O$15,"*"&amp;F18&amp;"*")=0),"項目"&amp;F18&amp;"は講習内容で選択されていません",IF(AND(E18="□",COUNTIF('02_1-3講習の内容'!$M$6:$O$15,"*"&amp;F18&amp;"*")&gt;=1),"項目"&amp;F18&amp;"は講習内容で選択されています",""))</f>
        <v/>
      </c>
      <c r="U18" s="348"/>
      <c r="V18" s="349"/>
      <c r="W18" s="188"/>
    </row>
    <row r="19" spans="1:23" ht="20.100000000000001" customHeight="1">
      <c r="A19" s="899"/>
      <c r="B19" s="945"/>
      <c r="C19" s="945"/>
      <c r="D19" s="946"/>
      <c r="E19" s="195" t="s">
        <v>35</v>
      </c>
      <c r="F19" s="182" t="s">
        <v>248</v>
      </c>
      <c r="G19" s="909" t="s">
        <v>284</v>
      </c>
      <c r="H19" s="909"/>
      <c r="I19" s="909"/>
      <c r="J19" s="909"/>
      <c r="K19" s="909"/>
      <c r="L19" s="910"/>
      <c r="M19" s="886"/>
      <c r="N19" s="202" t="s">
        <v>35</v>
      </c>
      <c r="O19" s="884" t="s">
        <v>66</v>
      </c>
      <c r="P19" s="884"/>
      <c r="Q19" s="884"/>
      <c r="R19" s="884"/>
      <c r="S19" s="208"/>
      <c r="T19" s="348" t="str">
        <f>IF(AND(E19="☑",COUNTIF('02_1-3講習の内容'!$M$6:$O$15,"*"&amp;F19&amp;"*")=0),"項目"&amp;F19&amp;"は講習内容で選択されていません",IF(AND(E19="□",COUNTIF('02_1-3講習の内容'!$M$6:$O$15,"*"&amp;F19&amp;"*")&gt;=1),"項目"&amp;F19&amp;"は講習内容で選択されています",""))</f>
        <v/>
      </c>
      <c r="U19" s="348"/>
      <c r="V19" s="349"/>
      <c r="W19" s="188"/>
    </row>
    <row r="20" spans="1:23" ht="20.100000000000001" customHeight="1">
      <c r="A20" s="899"/>
      <c r="B20" s="945"/>
      <c r="C20" s="945"/>
      <c r="D20" s="946"/>
      <c r="E20" s="195" t="s">
        <v>35</v>
      </c>
      <c r="F20" s="182" t="s">
        <v>250</v>
      </c>
      <c r="G20" s="909" t="s">
        <v>285</v>
      </c>
      <c r="H20" s="909"/>
      <c r="I20" s="909"/>
      <c r="J20" s="909"/>
      <c r="K20" s="909"/>
      <c r="L20" s="910"/>
      <c r="M20" s="886"/>
      <c r="N20" s="202" t="s">
        <v>35</v>
      </c>
      <c r="O20" s="884" t="s">
        <v>67</v>
      </c>
      <c r="P20" s="884"/>
      <c r="Q20" s="884"/>
      <c r="R20" s="884"/>
      <c r="S20" s="208"/>
      <c r="T20" s="348" t="str">
        <f>IF(AND(E20="☑",COUNTIF('02_1-3講習の内容'!$M$6:$O$15,"*"&amp;F20&amp;"*")=0),"項目"&amp;F20&amp;"は講習内容で選択されていません",IF(AND(E20="□",COUNTIF('02_1-3講習の内容'!$M$6:$O$15,"*"&amp;F20&amp;"*")&gt;=1),"項目"&amp;F20&amp;"は講習内容で選択されています",""))</f>
        <v/>
      </c>
      <c r="U20" s="348"/>
      <c r="V20" s="349"/>
      <c r="W20" s="188"/>
    </row>
    <row r="21" spans="1:23" ht="20.100000000000001" customHeight="1">
      <c r="A21" s="899"/>
      <c r="B21" s="945"/>
      <c r="C21" s="945"/>
      <c r="D21" s="946"/>
      <c r="E21" s="195" t="s">
        <v>35</v>
      </c>
      <c r="F21" s="182" t="s">
        <v>252</v>
      </c>
      <c r="G21" s="909" t="s">
        <v>286</v>
      </c>
      <c r="H21" s="909"/>
      <c r="I21" s="909"/>
      <c r="J21" s="909"/>
      <c r="K21" s="909"/>
      <c r="L21" s="910"/>
      <c r="M21" s="886"/>
      <c r="N21" s="202" t="s">
        <v>35</v>
      </c>
      <c r="O21" s="884" t="s">
        <v>68</v>
      </c>
      <c r="P21" s="884"/>
      <c r="Q21" s="884"/>
      <c r="R21" s="884"/>
      <c r="S21" s="208"/>
      <c r="T21" s="348" t="str">
        <f>IF(AND(E21="☑",COUNTIF('02_1-3講習の内容'!$M$6:$O$15,"*"&amp;F21&amp;"*")=0),"項目"&amp;F21&amp;"は講習内容で選択されていません",IF(AND(E21="□",COUNTIF('02_1-3講習の内容'!$M$6:$O$15,"*"&amp;F21&amp;"*")&gt;=1),"項目"&amp;F21&amp;"は講習内容で選択されています",""))</f>
        <v/>
      </c>
      <c r="U21" s="348"/>
      <c r="V21" s="349"/>
      <c r="W21" s="188"/>
    </row>
    <row r="22" spans="1:23" ht="20.100000000000001" customHeight="1" thickBot="1">
      <c r="A22" s="932"/>
      <c r="B22" s="947"/>
      <c r="C22" s="947"/>
      <c r="D22" s="948"/>
      <c r="E22" s="198" t="s">
        <v>35</v>
      </c>
      <c r="F22" s="185" t="s">
        <v>254</v>
      </c>
      <c r="G22" s="913" t="s">
        <v>287</v>
      </c>
      <c r="H22" s="913"/>
      <c r="I22" s="913"/>
      <c r="J22" s="913"/>
      <c r="K22" s="913"/>
      <c r="L22" s="914"/>
      <c r="M22" s="887"/>
      <c r="N22" s="102"/>
      <c r="O22" s="84"/>
      <c r="P22" s="84"/>
      <c r="Q22" s="84"/>
      <c r="R22" s="84"/>
      <c r="S22" s="103"/>
      <c r="T22" s="348" t="str">
        <f>IF(AND(E22="☑",COUNTIF('02_1-3講習の内容'!$M$6:$O$15,"*"&amp;F22&amp;"*")=0),"項目"&amp;F22&amp;"は講習内容で選択されていません",IF(AND(E22="□",COUNTIF('02_1-3講習の内容'!$M$6:$O$15,"*"&amp;F22&amp;"*")&gt;=1),"項目"&amp;F22&amp;"は講習内容で選択されています",""))</f>
        <v/>
      </c>
      <c r="U22" s="348"/>
      <c r="V22" s="349"/>
      <c r="W22" s="188"/>
    </row>
    <row r="23" spans="1:23" ht="20.100000000000001" customHeight="1">
      <c r="A23" s="933" t="s">
        <v>11</v>
      </c>
      <c r="B23" s="937" t="s">
        <v>12</v>
      </c>
      <c r="C23" s="937"/>
      <c r="D23" s="938"/>
      <c r="E23" s="197" t="s">
        <v>35</v>
      </c>
      <c r="F23" s="184" t="s">
        <v>256</v>
      </c>
      <c r="G23" s="915" t="s">
        <v>288</v>
      </c>
      <c r="H23" s="915"/>
      <c r="I23" s="915"/>
      <c r="J23" s="915"/>
      <c r="K23" s="915"/>
      <c r="L23" s="916"/>
      <c r="M23" s="955" t="s">
        <v>64</v>
      </c>
      <c r="N23" s="949"/>
      <c r="O23" s="950"/>
      <c r="P23" s="950"/>
      <c r="Q23" s="950"/>
      <c r="R23" s="950"/>
      <c r="S23" s="62"/>
      <c r="T23" s="348" t="str">
        <f>IF(AND(E23="☑",COUNTIF('02_1-3講習の内容'!$M$6:$O$15,"*"&amp;F23&amp;"*")=0),"項目"&amp;F23&amp;"は講習内容で選択されていません",IF(AND(E23="□",COUNTIF('02_1-3講習の内容'!$M$6:$O$15,"*"&amp;F23&amp;"*")&gt;=1),"項目"&amp;F23&amp;"は講習内容で選択されています",""))</f>
        <v/>
      </c>
      <c r="U23" s="348"/>
      <c r="V23" s="349"/>
      <c r="W23" s="188"/>
    </row>
    <row r="24" spans="1:23" ht="20.100000000000001" customHeight="1">
      <c r="A24" s="934"/>
      <c r="B24" s="902"/>
      <c r="C24" s="902"/>
      <c r="D24" s="903"/>
      <c r="E24" s="195" t="s">
        <v>35</v>
      </c>
      <c r="F24" s="182" t="s">
        <v>258</v>
      </c>
      <c r="G24" s="909" t="s">
        <v>289</v>
      </c>
      <c r="H24" s="909"/>
      <c r="I24" s="909"/>
      <c r="J24" s="909"/>
      <c r="K24" s="909"/>
      <c r="L24" s="910"/>
      <c r="M24" s="956"/>
      <c r="N24" s="951"/>
      <c r="O24" s="952"/>
      <c r="P24" s="952"/>
      <c r="Q24" s="952"/>
      <c r="R24" s="952"/>
      <c r="S24" s="71"/>
      <c r="T24" s="348" t="str">
        <f>IF(AND(E24="☑",COUNTIF('02_1-3講習の内容'!$M$6:$O$15,"*"&amp;F24&amp;"*")=0),"項目"&amp;F24&amp;"は講習内容で選択されていません",IF(AND(E24="□",COUNTIF('02_1-3講習の内容'!$M$6:$O$15,"*"&amp;F24&amp;"*")&gt;=1),"項目"&amp;F24&amp;"は講習内容で選択されています",""))</f>
        <v/>
      </c>
      <c r="U24" s="348"/>
      <c r="V24" s="349"/>
      <c r="W24" s="188"/>
    </row>
    <row r="25" spans="1:23" ht="20.100000000000001" customHeight="1">
      <c r="A25" s="934"/>
      <c r="B25" s="902"/>
      <c r="C25" s="902"/>
      <c r="D25" s="903"/>
      <c r="E25" s="199" t="s">
        <v>35</v>
      </c>
      <c r="F25" s="186" t="s">
        <v>259</v>
      </c>
      <c r="G25" s="917" t="s">
        <v>290</v>
      </c>
      <c r="H25" s="917"/>
      <c r="I25" s="917"/>
      <c r="J25" s="917"/>
      <c r="K25" s="917"/>
      <c r="L25" s="918"/>
      <c r="M25" s="956"/>
      <c r="N25" s="953"/>
      <c r="O25" s="954"/>
      <c r="P25" s="954"/>
      <c r="Q25" s="954"/>
      <c r="R25" s="954"/>
      <c r="S25" s="63"/>
      <c r="T25" s="348" t="str">
        <f>IF(AND(E25="☑",COUNTIF('02_1-3講習の内容'!$M$6:$O$15,"*"&amp;F25&amp;"*")=0),"項目"&amp;F25&amp;"は講習内容で選択されていません",IF(AND(E25="□",COUNTIF('02_1-3講習の内容'!$M$6:$O$15,"*"&amp;F25&amp;"*")&gt;=1),"項目"&amp;F25&amp;"は講習内容で選択されています",""))</f>
        <v/>
      </c>
      <c r="U25" s="348" t="str">
        <f>IF(AND(E25="☑", COUNTIF($E$23:$E$33,"☑")=1),"科目内にもう1つ以上の項目が必要です","")</f>
        <v/>
      </c>
      <c r="V25" s="349"/>
      <c r="W25" s="188"/>
    </row>
    <row r="26" spans="1:23" ht="20.100000000000001" customHeight="1">
      <c r="A26" s="934"/>
      <c r="B26" s="902"/>
      <c r="C26" s="902"/>
      <c r="D26" s="903"/>
      <c r="E26" s="195" t="s">
        <v>35</v>
      </c>
      <c r="F26" s="182" t="s">
        <v>260</v>
      </c>
      <c r="G26" s="909" t="s">
        <v>291</v>
      </c>
      <c r="H26" s="909"/>
      <c r="I26" s="909"/>
      <c r="J26" s="909"/>
      <c r="K26" s="909"/>
      <c r="L26" s="910"/>
      <c r="M26" s="956"/>
      <c r="N26" s="201" t="s">
        <v>35</v>
      </c>
      <c r="O26" s="884" t="s">
        <v>69</v>
      </c>
      <c r="P26" s="884"/>
      <c r="Q26" s="884"/>
      <c r="R26" s="884"/>
      <c r="S26" s="208"/>
      <c r="T26" s="348" t="str">
        <f>IF(AND(E26="☑",COUNTIF('02_1-3講習の内容'!$M$6:$O$15,"*"&amp;F26&amp;"*")=0),"項目"&amp;F26&amp;"は講習内容で選択されていません",IF(AND(E26="□",COUNTIF('02_1-3講習の内容'!$M$6:$O$15,"*"&amp;F26&amp;"*")&gt;=1),"項目"&amp;F26&amp;"は講習内容で選択されています",""))</f>
        <v/>
      </c>
      <c r="U26" s="348"/>
      <c r="V26" s="349"/>
      <c r="W26" s="188"/>
    </row>
    <row r="27" spans="1:23" ht="20.100000000000001" customHeight="1">
      <c r="A27" s="934"/>
      <c r="B27" s="902"/>
      <c r="C27" s="902"/>
      <c r="D27" s="903"/>
      <c r="E27" s="195" t="s">
        <v>35</v>
      </c>
      <c r="F27" s="182" t="s">
        <v>261</v>
      </c>
      <c r="G27" s="909" t="s">
        <v>292</v>
      </c>
      <c r="H27" s="909"/>
      <c r="I27" s="909"/>
      <c r="J27" s="909"/>
      <c r="K27" s="909"/>
      <c r="L27" s="910"/>
      <c r="M27" s="956"/>
      <c r="N27" s="202" t="s">
        <v>35</v>
      </c>
      <c r="O27" s="884" t="s">
        <v>66</v>
      </c>
      <c r="P27" s="884"/>
      <c r="Q27" s="884"/>
      <c r="R27" s="884"/>
      <c r="S27" s="208"/>
      <c r="T27" s="348" t="str">
        <f>IF(AND(E27="☑",COUNTIF('02_1-3講習の内容'!$M$6:$O$15,"*"&amp;F27&amp;"*")=0),"項目"&amp;F27&amp;"は講習内容で選択されていません",IF(AND(E27="□",COUNTIF('02_1-3講習の内容'!$M$6:$O$15,"*"&amp;F27&amp;"*")&gt;=1),"項目"&amp;F27&amp;"は講習内容で選択されています",""))</f>
        <v/>
      </c>
      <c r="U27" s="348"/>
      <c r="V27" s="349"/>
      <c r="W27" s="188"/>
    </row>
    <row r="28" spans="1:23" ht="20.100000000000001" customHeight="1">
      <c r="A28" s="934"/>
      <c r="B28" s="902"/>
      <c r="C28" s="902"/>
      <c r="D28" s="903"/>
      <c r="E28" s="195" t="s">
        <v>35</v>
      </c>
      <c r="F28" s="182" t="s">
        <v>262</v>
      </c>
      <c r="G28" s="909" t="s">
        <v>293</v>
      </c>
      <c r="H28" s="909"/>
      <c r="I28" s="909"/>
      <c r="J28" s="909"/>
      <c r="K28" s="909"/>
      <c r="L28" s="910"/>
      <c r="M28" s="956"/>
      <c r="N28" s="202" t="s">
        <v>35</v>
      </c>
      <c r="O28" s="884" t="s">
        <v>67</v>
      </c>
      <c r="P28" s="884"/>
      <c r="Q28" s="884"/>
      <c r="R28" s="884"/>
      <c r="S28" s="208"/>
      <c r="T28" s="348" t="str">
        <f>IF(AND(E28="☑",COUNTIF('02_1-3講習の内容'!$M$6:$O$15,"*"&amp;F28&amp;"*")=0),"項目"&amp;F28&amp;"は講習内容で選択されていません",IF(AND(E28="□",COUNTIF('02_1-3講習の内容'!$M$6:$O$15,"*"&amp;F28&amp;"*")&gt;=1),"項目"&amp;F28&amp;"は講習内容で選択されています",""))</f>
        <v/>
      </c>
      <c r="U28" s="348"/>
      <c r="V28" s="349"/>
      <c r="W28" s="188"/>
    </row>
    <row r="29" spans="1:23" ht="20.100000000000001" customHeight="1">
      <c r="A29" s="934"/>
      <c r="B29" s="902"/>
      <c r="C29" s="902"/>
      <c r="D29" s="903"/>
      <c r="E29" s="199" t="s">
        <v>35</v>
      </c>
      <c r="F29" s="186" t="s">
        <v>263</v>
      </c>
      <c r="G29" s="917" t="s">
        <v>294</v>
      </c>
      <c r="H29" s="917"/>
      <c r="I29" s="917"/>
      <c r="J29" s="917"/>
      <c r="K29" s="917"/>
      <c r="L29" s="918"/>
      <c r="M29" s="956"/>
      <c r="N29" s="203" t="s">
        <v>35</v>
      </c>
      <c r="O29" s="884" t="s">
        <v>68</v>
      </c>
      <c r="P29" s="884"/>
      <c r="Q29" s="884"/>
      <c r="R29" s="884"/>
      <c r="S29" s="208"/>
      <c r="T29" s="348" t="str">
        <f>IF(AND(E29="☑",COUNTIF('02_1-3講習の内容'!$M$6:$O$15,"*"&amp;F29&amp;"*")=0),"項目"&amp;F29&amp;"は講習内容で選択されていません",IF(AND(E29="□",COUNTIF('02_1-3講習の内容'!$M$6:$O$15,"*"&amp;F29&amp;"*")&gt;=1),"項目"&amp;F29&amp;"は講習内容で選択されています",""))</f>
        <v/>
      </c>
      <c r="U29" s="348" t="str">
        <f t="shared" ref="U29:U31" si="0">IF(AND(E29="☑", COUNTIF($E$23:$E$33,"☑")=1),"科目内にもう1つ以上の項目が必要です","")</f>
        <v/>
      </c>
      <c r="V29" s="349"/>
      <c r="W29" s="188"/>
    </row>
    <row r="30" spans="1:23" ht="20.100000000000001" customHeight="1">
      <c r="A30" s="935"/>
      <c r="B30" s="939"/>
      <c r="C30" s="939"/>
      <c r="D30" s="940"/>
      <c r="E30" s="199" t="s">
        <v>35</v>
      </c>
      <c r="F30" s="186" t="s">
        <v>264</v>
      </c>
      <c r="G30" s="917" t="s">
        <v>295</v>
      </c>
      <c r="H30" s="917"/>
      <c r="I30" s="917"/>
      <c r="J30" s="917"/>
      <c r="K30" s="917"/>
      <c r="L30" s="918"/>
      <c r="M30" s="956"/>
      <c r="N30" s="104"/>
      <c r="O30" s="105"/>
      <c r="P30" s="105"/>
      <c r="Q30" s="105"/>
      <c r="R30" s="105"/>
      <c r="S30" s="106"/>
      <c r="T30" s="348" t="str">
        <f>IF(AND(E30="☑",COUNTIF('02_1-3講習の内容'!$M$6:$O$15,"*"&amp;F30&amp;"*")=0),"項目"&amp;F30&amp;"は講習内容で選択されていません",IF(AND(E30="□",COUNTIF('02_1-3講習の内容'!$M$6:$O$15,"*"&amp;F30&amp;"*")&gt;=1),"項目"&amp;F30&amp;"は講習内容で選択されています",""))</f>
        <v/>
      </c>
      <c r="U30" s="348" t="str">
        <f t="shared" si="0"/>
        <v/>
      </c>
      <c r="V30" s="349"/>
      <c r="W30" s="188"/>
    </row>
    <row r="31" spans="1:23" ht="20.100000000000001" customHeight="1">
      <c r="A31" s="934"/>
      <c r="B31" s="902"/>
      <c r="C31" s="902"/>
      <c r="D31" s="903"/>
      <c r="E31" s="199" t="s">
        <v>35</v>
      </c>
      <c r="F31" s="186" t="s">
        <v>265</v>
      </c>
      <c r="G31" s="917" t="s">
        <v>296</v>
      </c>
      <c r="H31" s="917"/>
      <c r="I31" s="917"/>
      <c r="J31" s="917"/>
      <c r="K31" s="917"/>
      <c r="L31" s="918"/>
      <c r="M31" s="956"/>
      <c r="N31" s="107"/>
      <c r="O31" s="108"/>
      <c r="P31" s="108"/>
      <c r="Q31" s="108"/>
      <c r="R31" s="108"/>
      <c r="S31" s="109"/>
      <c r="T31" s="348" t="str">
        <f>IF(AND(E31="☑",COUNTIF('02_1-3講習の内容'!$M$6:$O$15,"*"&amp;F31&amp;"*")=0),"項目"&amp;F31&amp;"は講習内容で選択されていません",IF(AND(E31="□",COUNTIF('02_1-3講習の内容'!$M$6:$O$15,"*"&amp;F31&amp;"*")&gt;=1),"項目"&amp;F31&amp;"は講習内容で選択されています",""))</f>
        <v/>
      </c>
      <c r="U31" s="348" t="str">
        <f t="shared" si="0"/>
        <v/>
      </c>
      <c r="V31" s="349"/>
      <c r="W31" s="188"/>
    </row>
    <row r="32" spans="1:23" ht="20.100000000000001" customHeight="1">
      <c r="A32" s="934"/>
      <c r="B32" s="902"/>
      <c r="C32" s="902"/>
      <c r="D32" s="903"/>
      <c r="E32" s="195" t="s">
        <v>35</v>
      </c>
      <c r="F32" s="182" t="s">
        <v>266</v>
      </c>
      <c r="G32" s="909" t="s">
        <v>297</v>
      </c>
      <c r="H32" s="909"/>
      <c r="I32" s="909"/>
      <c r="J32" s="909"/>
      <c r="K32" s="909"/>
      <c r="L32" s="910"/>
      <c r="M32" s="956"/>
      <c r="N32" s="107"/>
      <c r="O32" s="108"/>
      <c r="P32" s="108"/>
      <c r="Q32" s="108"/>
      <c r="R32" s="108"/>
      <c r="S32" s="109"/>
      <c r="T32" s="348" t="str">
        <f>IF(AND(E32="☑",COUNTIF('02_1-3講習の内容'!$M$6:$O$15,"*"&amp;F32&amp;"*")=0),"項目"&amp;F32&amp;"は講習内容で選択されていません",IF(AND(E32="□",COUNTIF('02_1-3講習の内容'!$M$6:$O$15,"*"&amp;F32&amp;"*")&gt;=1),"項目"&amp;F32&amp;"は講習内容で選択されています",""))</f>
        <v/>
      </c>
      <c r="U32" s="348"/>
      <c r="V32" s="349"/>
      <c r="W32" s="188"/>
    </row>
    <row r="33" spans="1:23" ht="20.100000000000001" customHeight="1" thickBot="1">
      <c r="A33" s="936"/>
      <c r="B33" s="941"/>
      <c r="C33" s="941"/>
      <c r="D33" s="942"/>
      <c r="E33" s="200" t="s">
        <v>35</v>
      </c>
      <c r="F33" s="187" t="s">
        <v>267</v>
      </c>
      <c r="G33" s="911" t="s">
        <v>298</v>
      </c>
      <c r="H33" s="911"/>
      <c r="I33" s="911"/>
      <c r="J33" s="911"/>
      <c r="K33" s="911"/>
      <c r="L33" s="912"/>
      <c r="M33" s="957"/>
      <c r="N33" s="110"/>
      <c r="O33" s="111"/>
      <c r="P33" s="111"/>
      <c r="Q33" s="111"/>
      <c r="R33" s="111"/>
      <c r="S33" s="112"/>
      <c r="T33" s="348" t="str">
        <f>IF(AND(E33="☑",COUNTIF('02_1-3講習の内容'!$M$6:$O$15,"*"&amp;F33&amp;"*")=0),"項目"&amp;F33&amp;"は講習内容で選択されていません",IF(AND(E33="□",COUNTIF('02_1-3講習の内容'!$M$6:$O$15,"*"&amp;F33&amp;"*")&gt;=1),"項目"&amp;F33&amp;"は講習内容で選択されています",""))</f>
        <v/>
      </c>
      <c r="U33" s="348" t="str">
        <f>IF(AND(E33="☑", COUNTIF($E$23:$E$33,"☑")=1),"科目内にもう1つ以上の項目が必要です","")</f>
        <v/>
      </c>
      <c r="V33" s="349"/>
      <c r="W33" s="188"/>
    </row>
    <row r="34" spans="1:23" ht="20.100000000000001" customHeight="1">
      <c r="A34" s="931" t="s">
        <v>14</v>
      </c>
      <c r="B34" s="937" t="s">
        <v>13</v>
      </c>
      <c r="C34" s="937"/>
      <c r="D34" s="938"/>
      <c r="E34" s="197" t="s">
        <v>36</v>
      </c>
      <c r="F34" s="184" t="s">
        <v>268</v>
      </c>
      <c r="G34" s="915" t="s">
        <v>299</v>
      </c>
      <c r="H34" s="915"/>
      <c r="I34" s="915"/>
      <c r="J34" s="915"/>
      <c r="K34" s="915"/>
      <c r="L34" s="916"/>
      <c r="M34" s="960" t="s">
        <v>64</v>
      </c>
      <c r="N34" s="204" t="s">
        <v>35</v>
      </c>
      <c r="O34" s="959" t="s">
        <v>69</v>
      </c>
      <c r="P34" s="959"/>
      <c r="Q34" s="959"/>
      <c r="R34" s="959"/>
      <c r="S34" s="207"/>
      <c r="T34" s="348" t="str">
        <f>IF(AND(E34="☑",COUNTIF('02_1-3講習の内容'!$M$6:$O$15,"*"&amp;F34&amp;"*")=0),"項目"&amp;F34&amp;"は講習内容で選択されていません",IF(AND(E34="□",COUNTIF('02_1-3講習の内容'!$M$6:$O$15,"*"&amp;F34&amp;"*")&gt;=1),"項目"&amp;F34&amp;"は講習内容で選択されています",""))</f>
        <v/>
      </c>
      <c r="U34" s="348"/>
      <c r="V34" s="349"/>
      <c r="W34" s="188"/>
    </row>
    <row r="35" spans="1:23" ht="20.100000000000001" customHeight="1">
      <c r="A35" s="899"/>
      <c r="B35" s="902"/>
      <c r="C35" s="902"/>
      <c r="D35" s="903"/>
      <c r="E35" s="195" t="s">
        <v>36</v>
      </c>
      <c r="F35" s="182" t="s">
        <v>270</v>
      </c>
      <c r="G35" s="909" t="s">
        <v>300</v>
      </c>
      <c r="H35" s="909"/>
      <c r="I35" s="909"/>
      <c r="J35" s="909"/>
      <c r="K35" s="909"/>
      <c r="L35" s="910"/>
      <c r="M35" s="961"/>
      <c r="N35" s="202" t="s">
        <v>35</v>
      </c>
      <c r="O35" s="884" t="s">
        <v>66</v>
      </c>
      <c r="P35" s="884"/>
      <c r="Q35" s="884"/>
      <c r="R35" s="884"/>
      <c r="S35" s="208"/>
      <c r="T35" s="348" t="str">
        <f>IF(AND(E35="☑",COUNTIF('02_1-3講習の内容'!$M$6:$O$15,"*"&amp;F35&amp;"*")=0),"項目"&amp;F35&amp;"は講習内容で選択されていません",IF(AND(E35="□",COUNTIF('02_1-3講習の内容'!$M$6:$O$15,"*"&amp;F35&amp;"*")&gt;=1),"項目"&amp;F35&amp;"は講習内容で選択されています",""))</f>
        <v/>
      </c>
      <c r="U35" s="348"/>
      <c r="V35" s="349"/>
      <c r="W35" s="188"/>
    </row>
    <row r="36" spans="1:23" ht="20.100000000000001" customHeight="1">
      <c r="A36" s="899"/>
      <c r="B36" s="902"/>
      <c r="C36" s="902"/>
      <c r="D36" s="903"/>
      <c r="E36" s="195" t="s">
        <v>36</v>
      </c>
      <c r="F36" s="182" t="s">
        <v>271</v>
      </c>
      <c r="G36" s="909" t="s">
        <v>301</v>
      </c>
      <c r="H36" s="909"/>
      <c r="I36" s="909"/>
      <c r="J36" s="909"/>
      <c r="K36" s="909"/>
      <c r="L36" s="910"/>
      <c r="M36" s="961"/>
      <c r="N36" s="205" t="s">
        <v>35</v>
      </c>
      <c r="O36" s="884" t="s">
        <v>67</v>
      </c>
      <c r="P36" s="884"/>
      <c r="Q36" s="884"/>
      <c r="R36" s="884"/>
      <c r="S36" s="208"/>
      <c r="T36" s="348" t="str">
        <f>IF(AND(E36="☑",COUNTIF('02_1-3講習の内容'!$M$6:$O$15,"*"&amp;F36&amp;"*")=0),"項目"&amp;F36&amp;"は講習内容で選択されていません",IF(AND(E36="□",COUNTIF('02_1-3講習の内容'!$M$6:$O$15,"*"&amp;F36&amp;"*")&gt;=1),"項目"&amp;F36&amp;"は講習内容で選択されています",""))</f>
        <v/>
      </c>
      <c r="U36" s="348"/>
      <c r="V36" s="349"/>
      <c r="W36" s="188"/>
    </row>
    <row r="37" spans="1:23" ht="20.100000000000001" customHeight="1" thickBot="1">
      <c r="A37" s="932"/>
      <c r="B37" s="941"/>
      <c r="C37" s="941"/>
      <c r="D37" s="942"/>
      <c r="E37" s="198" t="s">
        <v>36</v>
      </c>
      <c r="F37" s="185" t="s">
        <v>272</v>
      </c>
      <c r="G37" s="913" t="s">
        <v>302</v>
      </c>
      <c r="H37" s="913"/>
      <c r="I37" s="913"/>
      <c r="J37" s="913"/>
      <c r="K37" s="913"/>
      <c r="L37" s="914"/>
      <c r="M37" s="962"/>
      <c r="N37" s="206" t="s">
        <v>35</v>
      </c>
      <c r="O37" s="958" t="s">
        <v>68</v>
      </c>
      <c r="P37" s="958"/>
      <c r="Q37" s="958"/>
      <c r="R37" s="958"/>
      <c r="S37" s="209"/>
      <c r="T37" s="348" t="str">
        <f>IF(AND(E37="☑",COUNTIF('02_1-3講習の内容'!$M$6:$O$15,"*"&amp;F37&amp;"*")=0),"項目"&amp;F37&amp;"は講習内容で選択されていません",IF(AND(E37="□",COUNTIF('02_1-3講習の内容'!$M$6:$O$15,"*"&amp;F37&amp;"*")&gt;=1),"項目"&amp;F37&amp;"は講習内容で選択されています",""))</f>
        <v/>
      </c>
      <c r="U37" s="348"/>
      <c r="V37" s="349"/>
      <c r="W37" s="188"/>
    </row>
    <row r="38" spans="1:23" ht="8.25" customHeight="1">
      <c r="B38" s="58"/>
      <c r="C38" s="58"/>
      <c r="D38" s="58"/>
      <c r="E38" s="10"/>
      <c r="F38" s="10"/>
      <c r="G38" s="10"/>
      <c r="H38" s="10"/>
      <c r="I38" s="10"/>
      <c r="J38" s="10"/>
      <c r="K38" s="10"/>
      <c r="L38" s="10"/>
      <c r="O38" s="12"/>
      <c r="P38" s="12"/>
      <c r="Q38" s="12"/>
      <c r="R38" s="12"/>
      <c r="T38" s="235"/>
      <c r="U38" s="235"/>
    </row>
    <row r="39" spans="1:23" s="2" customFormat="1" ht="19.5" customHeight="1">
      <c r="B39" s="17" t="s">
        <v>52</v>
      </c>
      <c r="C39" s="963" t="s">
        <v>5</v>
      </c>
      <c r="D39" s="963"/>
      <c r="E39" s="963"/>
      <c r="F39" s="963"/>
      <c r="G39" s="963"/>
      <c r="H39" s="963"/>
      <c r="I39" s="963"/>
      <c r="J39" s="963"/>
      <c r="K39" s="963"/>
      <c r="L39" s="963"/>
      <c r="M39" s="963"/>
      <c r="N39" s="963"/>
      <c r="O39" s="963"/>
      <c r="P39" s="963"/>
      <c r="Q39" s="963"/>
      <c r="R39" s="963"/>
      <c r="S39" s="963"/>
    </row>
    <row r="40" spans="1:23" s="72" customFormat="1" ht="13.5" customHeight="1">
      <c r="B40" s="18" t="s">
        <v>53</v>
      </c>
      <c r="C40" s="883" t="s">
        <v>166</v>
      </c>
      <c r="D40" s="883"/>
      <c r="E40" s="883"/>
      <c r="F40" s="883"/>
      <c r="G40" s="883"/>
      <c r="H40" s="883"/>
      <c r="I40" s="883"/>
      <c r="J40" s="883"/>
      <c r="K40" s="883"/>
      <c r="L40" s="883"/>
      <c r="M40" s="883"/>
      <c r="N40" s="883"/>
      <c r="O40" s="883"/>
      <c r="P40" s="883"/>
      <c r="Q40" s="883"/>
      <c r="R40" s="883"/>
      <c r="S40" s="883"/>
    </row>
    <row r="41" spans="1:23" s="2" customFormat="1" ht="13.5" customHeight="1">
      <c r="B41" s="18" t="s">
        <v>54</v>
      </c>
      <c r="C41" s="883" t="s">
        <v>126</v>
      </c>
      <c r="D41" s="883"/>
      <c r="E41" s="883"/>
      <c r="F41" s="883"/>
      <c r="G41" s="883"/>
      <c r="H41" s="883"/>
      <c r="I41" s="883"/>
      <c r="J41" s="883"/>
      <c r="K41" s="883"/>
      <c r="L41" s="883"/>
      <c r="O41" s="40"/>
      <c r="P41" s="40"/>
      <c r="Q41" s="40"/>
      <c r="R41" s="40"/>
      <c r="S41" s="70"/>
    </row>
    <row r="42" spans="1:23" s="2" customFormat="1" ht="5.25" customHeight="1">
      <c r="B42" s="65"/>
      <c r="C42" s="64"/>
      <c r="D42" s="64"/>
      <c r="E42" s="64"/>
      <c r="F42" s="64"/>
      <c r="G42" s="64"/>
      <c r="H42" s="64"/>
      <c r="I42" s="64"/>
      <c r="J42" s="64"/>
      <c r="K42" s="64"/>
      <c r="L42" s="64"/>
      <c r="S42" s="70"/>
    </row>
    <row r="43" spans="1:23" ht="37.5" customHeight="1"/>
  </sheetData>
  <sheetProtection sheet="1" objects="1" scenarios="1"/>
  <mergeCells count="72">
    <mergeCell ref="C41:L41"/>
    <mergeCell ref="O37:R37"/>
    <mergeCell ref="O34:R34"/>
    <mergeCell ref="O35:R35"/>
    <mergeCell ref="O36:R36"/>
    <mergeCell ref="M34:M37"/>
    <mergeCell ref="G34:L34"/>
    <mergeCell ref="G35:L35"/>
    <mergeCell ref="G36:L36"/>
    <mergeCell ref="G37:L37"/>
    <mergeCell ref="C39:S39"/>
    <mergeCell ref="A34:A37"/>
    <mergeCell ref="B34:D37"/>
    <mergeCell ref="G27:L27"/>
    <mergeCell ref="G28:L28"/>
    <mergeCell ref="G29:L29"/>
    <mergeCell ref="G30:L30"/>
    <mergeCell ref="G31:L31"/>
    <mergeCell ref="G32:L32"/>
    <mergeCell ref="G33:L33"/>
    <mergeCell ref="A6:D7"/>
    <mergeCell ref="E6:L7"/>
    <mergeCell ref="O28:R28"/>
    <mergeCell ref="O29:R29"/>
    <mergeCell ref="O19:R19"/>
    <mergeCell ref="O20:R20"/>
    <mergeCell ref="A15:A22"/>
    <mergeCell ref="A23:A33"/>
    <mergeCell ref="B23:D33"/>
    <mergeCell ref="B15:D22"/>
    <mergeCell ref="N23:R25"/>
    <mergeCell ref="M23:M33"/>
    <mergeCell ref="G15:L15"/>
    <mergeCell ref="G16:L16"/>
    <mergeCell ref="G17:L17"/>
    <mergeCell ref="G18:L18"/>
    <mergeCell ref="G19:L19"/>
    <mergeCell ref="G20:L20"/>
    <mergeCell ref="G21:L21"/>
    <mergeCell ref="O26:R26"/>
    <mergeCell ref="O27:R27"/>
    <mergeCell ref="G22:L22"/>
    <mergeCell ref="G23:L23"/>
    <mergeCell ref="G24:L24"/>
    <mergeCell ref="G25:L25"/>
    <mergeCell ref="G26:L26"/>
    <mergeCell ref="A8:A14"/>
    <mergeCell ref="B8:D14"/>
    <mergeCell ref="M8:M14"/>
    <mergeCell ref="G8:L8"/>
    <mergeCell ref="G9:L9"/>
    <mergeCell ref="G10:L10"/>
    <mergeCell ref="G11:L11"/>
    <mergeCell ref="G12:L12"/>
    <mergeCell ref="G13:L13"/>
    <mergeCell ref="G14:L14"/>
    <mergeCell ref="B2:E2"/>
    <mergeCell ref="F2:L2"/>
    <mergeCell ref="C40:S40"/>
    <mergeCell ref="O21:R21"/>
    <mergeCell ref="O16:R16"/>
    <mergeCell ref="O17:R17"/>
    <mergeCell ref="O18:R18"/>
    <mergeCell ref="M15:M22"/>
    <mergeCell ref="A3:L3"/>
    <mergeCell ref="A4:S4"/>
    <mergeCell ref="M6:S6"/>
    <mergeCell ref="N7:R7"/>
    <mergeCell ref="N8:R9"/>
    <mergeCell ref="O10:R10"/>
    <mergeCell ref="O11:R11"/>
    <mergeCell ref="O12:R12"/>
  </mergeCells>
  <phoneticPr fontId="2"/>
  <conditionalFormatting sqref="P5:S5">
    <cfRule type="expression" dxfId="10" priority="2">
      <formula>$S$5="全体で1つだけ◎を記載してください↓"</formula>
    </cfRule>
  </conditionalFormatting>
  <conditionalFormatting sqref="S10:S12 S16:S21 S26:S29 S34:S37">
    <cfRule type="expression" dxfId="9" priority="1">
      <formula>COUNTIF($S$7:$S$37,"◎")&gt;=2</formula>
    </cfRule>
  </conditionalFormatting>
  <dataValidations count="1">
    <dataValidation type="list" allowBlank="1" showInputMessage="1" showErrorMessage="1" sqref="N10:N12 N16:N21 N26:N29 N34:N37 E8:E37" xr:uid="{45846DE2-73F5-42A6-9183-DDF000B2C26E}">
      <formula1>"☑,□"</formula1>
    </dataValidation>
  </dataValidations>
  <printOptions horizontalCentered="1"/>
  <pageMargins left="0.59055118110236227" right="0.59055118110236227" top="0.47244094488188981" bottom="0.39370078740157483" header="0.31496062992125984" footer="0.19685039370078741"/>
  <pageSetup paperSize="9" scale="61" fitToHeight="0" orientation="portrait" cellComments="asDisplayed" r:id="rId1"/>
  <headerFooter>
    <oddHeader>&amp;R&amp;"ＭＳ Ｐ明朝,標準"&amp;9(&amp;P/&amp;N)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89662DF-7A5D-4441-A83C-18169E394E5F}">
          <x14:formula1>
            <xm:f>リスト!$F$2:$F$3</xm:f>
          </x14:formula1>
          <xm:sqref>S10:S12 S16:S21 S26:S29 S34:S37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38FE-B8D6-4700-A8F4-71C29A7B45EC}">
  <sheetPr>
    <tabColor rgb="FFFFFF99"/>
  </sheetPr>
  <dimension ref="A1:G28"/>
  <sheetViews>
    <sheetView showGridLines="0" view="pageBreakPreview" zoomScale="106" zoomScaleNormal="100" zoomScaleSheetLayoutView="106" workbookViewId="0"/>
  </sheetViews>
  <sheetFormatPr defaultRowHeight="13.5"/>
  <cols>
    <col min="1" max="1" width="7.25" style="488" customWidth="1"/>
    <col min="2" max="2" width="26.75" style="487" customWidth="1"/>
    <col min="3" max="3" width="29.875" style="487" customWidth="1"/>
    <col min="4" max="4" width="63.125" style="487" customWidth="1"/>
    <col min="5" max="5" width="27.75" style="487" customWidth="1"/>
    <col min="6" max="16384" width="9" style="487"/>
  </cols>
  <sheetData>
    <row r="1" spans="1:7" ht="19.5" customHeight="1">
      <c r="A1" s="493" t="s">
        <v>397</v>
      </c>
      <c r="E1" s="494" t="str">
        <f>'[1]02_1-1・1-2講習概要・基としている講習'!$N$1&amp;'[1]02_1-1・1-2講習概要・基としている講習'!$P$1</f>
        <v>様式第２号(R8用)</v>
      </c>
      <c r="G1" s="498" t="e">
        <f>'02_1-1・1-2講習概要・基としている講習'!$R$39</f>
        <v>#VALUE!</v>
      </c>
    </row>
    <row r="2" spans="1:7">
      <c r="A2" s="493"/>
      <c r="B2" s="491" t="s">
        <v>174</v>
      </c>
      <c r="C2" s="964" t="str">
        <f>IF('02_1-1・1-2講習概要・基としている講習'!D9="","自動表示です",'02_1-1・1-2講習概要・基としている講習'!D9)</f>
        <v>自動表示です</v>
      </c>
      <c r="D2" s="965"/>
      <c r="E2" s="492"/>
    </row>
    <row r="3" spans="1:7">
      <c r="E3" s="492"/>
    </row>
    <row r="4" spans="1:7">
      <c r="A4" s="966" t="s">
        <v>396</v>
      </c>
      <c r="B4" s="966"/>
      <c r="C4" s="966"/>
      <c r="D4" s="966"/>
      <c r="E4" s="966"/>
    </row>
    <row r="5" spans="1:7" ht="6.75" customHeight="1">
      <c r="E5" s="492"/>
    </row>
    <row r="6" spans="1:7" s="490" customFormat="1">
      <c r="A6" s="489" t="s">
        <v>395</v>
      </c>
      <c r="B6" s="491" t="s">
        <v>394</v>
      </c>
      <c r="C6" s="491" t="s">
        <v>393</v>
      </c>
      <c r="D6" s="491" t="s">
        <v>392</v>
      </c>
      <c r="E6" s="491" t="s">
        <v>391</v>
      </c>
    </row>
    <row r="7" spans="1:7" ht="30" customHeight="1">
      <c r="A7" s="496">
        <v>1</v>
      </c>
      <c r="B7" s="497" t="str">
        <f>IFERROR(IF(G1=1,"新規申請の場合は、記載なし",""),"")</f>
        <v/>
      </c>
      <c r="C7" s="495"/>
      <c r="D7" s="495"/>
      <c r="E7" s="495"/>
    </row>
    <row r="8" spans="1:7" ht="30" customHeight="1">
      <c r="A8" s="496">
        <f>A7+1</f>
        <v>2</v>
      </c>
      <c r="B8" s="495"/>
      <c r="C8" s="495"/>
      <c r="D8" s="495"/>
      <c r="E8" s="495"/>
    </row>
    <row r="9" spans="1:7" ht="30" customHeight="1">
      <c r="A9" s="496">
        <f t="shared" ref="A9:A26" si="0">A8+1</f>
        <v>3</v>
      </c>
      <c r="B9" s="495"/>
      <c r="C9" s="495"/>
      <c r="D9" s="495"/>
      <c r="E9" s="495"/>
    </row>
    <row r="10" spans="1:7" ht="30" customHeight="1">
      <c r="A10" s="496">
        <f t="shared" si="0"/>
        <v>4</v>
      </c>
      <c r="B10" s="495"/>
      <c r="C10" s="495"/>
      <c r="D10" s="495"/>
      <c r="E10" s="495"/>
    </row>
    <row r="11" spans="1:7" ht="30" customHeight="1">
      <c r="A11" s="496">
        <f t="shared" si="0"/>
        <v>5</v>
      </c>
      <c r="B11" s="495"/>
      <c r="C11" s="495"/>
      <c r="D11" s="495"/>
      <c r="E11" s="495"/>
    </row>
    <row r="12" spans="1:7" ht="30" customHeight="1">
      <c r="A12" s="496">
        <f t="shared" si="0"/>
        <v>6</v>
      </c>
      <c r="B12" s="495"/>
      <c r="C12" s="495"/>
      <c r="D12" s="495"/>
      <c r="E12" s="495"/>
    </row>
    <row r="13" spans="1:7" ht="30" customHeight="1">
      <c r="A13" s="496">
        <f t="shared" si="0"/>
        <v>7</v>
      </c>
      <c r="B13" s="495"/>
      <c r="C13" s="495"/>
      <c r="D13" s="495"/>
      <c r="E13" s="495"/>
    </row>
    <row r="14" spans="1:7" ht="30" customHeight="1">
      <c r="A14" s="496">
        <f t="shared" si="0"/>
        <v>8</v>
      </c>
      <c r="B14" s="495"/>
      <c r="C14" s="495"/>
      <c r="D14" s="495"/>
      <c r="E14" s="495"/>
    </row>
    <row r="15" spans="1:7" ht="30" customHeight="1">
      <c r="A15" s="496">
        <f t="shared" si="0"/>
        <v>9</v>
      </c>
      <c r="B15" s="495"/>
      <c r="C15" s="495"/>
      <c r="D15" s="495"/>
      <c r="E15" s="495"/>
    </row>
    <row r="16" spans="1:7" ht="30" customHeight="1">
      <c r="A16" s="496">
        <f t="shared" si="0"/>
        <v>10</v>
      </c>
      <c r="B16" s="495"/>
      <c r="C16" s="495"/>
      <c r="D16" s="495"/>
      <c r="E16" s="495"/>
    </row>
    <row r="17" spans="1:5" ht="30" hidden="1" customHeight="1">
      <c r="A17" s="496">
        <f t="shared" si="0"/>
        <v>11</v>
      </c>
      <c r="B17" s="495"/>
      <c r="C17" s="495"/>
      <c r="D17" s="495"/>
      <c r="E17" s="495"/>
    </row>
    <row r="18" spans="1:5" ht="30" hidden="1" customHeight="1">
      <c r="A18" s="496">
        <f t="shared" si="0"/>
        <v>12</v>
      </c>
      <c r="B18" s="495"/>
      <c r="C18" s="495"/>
      <c r="D18" s="495"/>
      <c r="E18" s="495"/>
    </row>
    <row r="19" spans="1:5" ht="30" hidden="1" customHeight="1">
      <c r="A19" s="496">
        <f t="shared" si="0"/>
        <v>13</v>
      </c>
      <c r="B19" s="495"/>
      <c r="C19" s="495"/>
      <c r="D19" s="495"/>
      <c r="E19" s="495"/>
    </row>
    <row r="20" spans="1:5" ht="30" hidden="1" customHeight="1">
      <c r="A20" s="496">
        <f t="shared" si="0"/>
        <v>14</v>
      </c>
      <c r="B20" s="495"/>
      <c r="C20" s="495"/>
      <c r="D20" s="495"/>
      <c r="E20" s="495"/>
    </row>
    <row r="21" spans="1:5" ht="30" hidden="1" customHeight="1">
      <c r="A21" s="496">
        <f t="shared" si="0"/>
        <v>15</v>
      </c>
      <c r="B21" s="495"/>
      <c r="C21" s="495"/>
      <c r="D21" s="495"/>
      <c r="E21" s="495"/>
    </row>
    <row r="22" spans="1:5" ht="30" hidden="1" customHeight="1">
      <c r="A22" s="496">
        <f t="shared" si="0"/>
        <v>16</v>
      </c>
      <c r="B22" s="495"/>
      <c r="C22" s="495"/>
      <c r="D22" s="495"/>
      <c r="E22" s="495"/>
    </row>
    <row r="23" spans="1:5" ht="30" hidden="1" customHeight="1">
      <c r="A23" s="496">
        <f t="shared" si="0"/>
        <v>17</v>
      </c>
      <c r="B23" s="495"/>
      <c r="C23" s="495"/>
      <c r="D23" s="495"/>
      <c r="E23" s="495"/>
    </row>
    <row r="24" spans="1:5" ht="30" hidden="1" customHeight="1">
      <c r="A24" s="496">
        <f t="shared" si="0"/>
        <v>18</v>
      </c>
      <c r="B24" s="495"/>
      <c r="C24" s="495"/>
      <c r="D24" s="495"/>
      <c r="E24" s="495"/>
    </row>
    <row r="25" spans="1:5" ht="30" hidden="1" customHeight="1">
      <c r="A25" s="496">
        <f t="shared" si="0"/>
        <v>19</v>
      </c>
      <c r="B25" s="495"/>
      <c r="C25" s="495"/>
      <c r="D25" s="495"/>
      <c r="E25" s="495"/>
    </row>
    <row r="26" spans="1:5" ht="30" hidden="1" customHeight="1">
      <c r="A26" s="496">
        <f t="shared" si="0"/>
        <v>20</v>
      </c>
      <c r="B26" s="495"/>
      <c r="C26" s="495"/>
      <c r="D26" s="495"/>
      <c r="E26" s="495"/>
    </row>
    <row r="27" spans="1:5" ht="8.25" customHeight="1"/>
    <row r="28" spans="1:5">
      <c r="A28" s="488" t="s">
        <v>399</v>
      </c>
      <c r="B28" s="487" t="s">
        <v>390</v>
      </c>
    </row>
  </sheetData>
  <sheetProtection sheet="1" objects="1" scenarios="1" formatRows="0"/>
  <mergeCells count="2">
    <mergeCell ref="C2:D2"/>
    <mergeCell ref="A4:E4"/>
  </mergeCells>
  <phoneticPr fontId="2"/>
  <conditionalFormatting sqref="A7:E16">
    <cfRule type="expression" dxfId="8" priority="1">
      <formula>$G$1=1</formula>
    </cfRule>
  </conditionalFormatting>
  <dataValidations count="1">
    <dataValidation imeMode="hiragana" allowBlank="1" showInputMessage="1" showErrorMessage="1" sqref="B7:E26" xr:uid="{2C5D9141-9ACA-4461-9FF4-9ADA6FE86925}"/>
  </dataValidations>
  <pageMargins left="0.7" right="0.7" top="0.75" bottom="0.75" header="0.3" footer="0.3"/>
  <pageSetup paperSize="9" scale="77"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54F1-ADCB-460E-8899-4D43AA88786D}">
  <sheetPr codeName="Sheet4">
    <tabColor rgb="FFFFFF99"/>
  </sheetPr>
  <dimension ref="A1:AB36"/>
  <sheetViews>
    <sheetView showGridLines="0" view="pageBreakPreview" zoomScaleNormal="100" zoomScaleSheetLayoutView="100" workbookViewId="0"/>
  </sheetViews>
  <sheetFormatPr defaultColWidth="9" defaultRowHeight="12"/>
  <cols>
    <col min="1" max="2" width="6.625" style="1" customWidth="1"/>
    <col min="3" max="3" width="9.5" style="1" customWidth="1"/>
    <col min="4" max="4" width="7.75" style="1" customWidth="1"/>
    <col min="5" max="5" width="5.625" style="1" customWidth="1"/>
    <col min="6" max="6" width="3.125" style="1" customWidth="1"/>
    <col min="7" max="7" width="5.875" style="1" customWidth="1"/>
    <col min="8" max="9" width="7.625" style="1" customWidth="1"/>
    <col min="10" max="10" width="8.125" style="1" customWidth="1"/>
    <col min="11" max="11" width="7.625" style="50" customWidth="1"/>
    <col min="12" max="12" width="7.875" style="50" customWidth="1"/>
    <col min="13" max="13" width="4" style="1" customWidth="1"/>
    <col min="14" max="14" width="9" style="1" customWidth="1"/>
    <col min="15" max="15" width="3.125" style="1" bestFit="1" customWidth="1"/>
    <col min="16" max="17" width="6.625" style="130" customWidth="1"/>
    <col min="18" max="18" width="9.5" style="130" customWidth="1"/>
    <col min="19" max="19" width="7.75" style="130" customWidth="1"/>
    <col min="20" max="20" width="5.625" style="130" customWidth="1"/>
    <col min="21" max="21" width="3.125" style="130" customWidth="1"/>
    <col min="22" max="22" width="5.875" style="130" customWidth="1"/>
    <col min="23" max="24" width="7.625" style="130" customWidth="1"/>
    <col min="25" max="25" width="8.125" style="130" customWidth="1"/>
    <col min="26" max="26" width="7.625" style="131" customWidth="1"/>
    <col min="27" max="27" width="7.875" style="131" customWidth="1"/>
    <col min="28" max="28" width="3.125" style="1" bestFit="1" customWidth="1"/>
    <col min="29" max="16384" width="9" style="1"/>
  </cols>
  <sheetData>
    <row r="1" spans="1:28" ht="15" customHeight="1">
      <c r="A1" s="5"/>
      <c r="B1" s="374"/>
      <c r="C1" s="374"/>
      <c r="D1" s="375"/>
      <c r="E1" s="375"/>
      <c r="F1" s="5"/>
      <c r="G1" s="5"/>
      <c r="H1" s="5"/>
      <c r="I1" s="5"/>
      <c r="J1" s="5"/>
      <c r="K1" s="118"/>
      <c r="L1" s="350" t="str">
        <f>'02_1-1・1-2講習概要・基としている講習'!$N$1&amp;'02_1-1・1-2講習概要・基としている講習'!$P$1</f>
        <v>様式第２号(R8用)</v>
      </c>
      <c r="M1" s="118"/>
      <c r="P1" s="324" t="s">
        <v>199</v>
      </c>
      <c r="Q1" s="353"/>
      <c r="R1" s="353"/>
      <c r="S1" s="354"/>
      <c r="T1" s="354"/>
      <c r="U1" s="324"/>
      <c r="V1" s="324"/>
      <c r="W1" s="324"/>
      <c r="X1" s="324"/>
      <c r="Y1" s="324"/>
      <c r="Z1" s="355"/>
      <c r="AA1" s="325" t="str">
        <f>'02_1-1・1-2講習概要・基としている講習'!$N$1&amp;'02_1-1・1-2講習概要・基としている講習'!$P$1</f>
        <v>様式第２号(R8用)</v>
      </c>
      <c r="AB1" s="235"/>
    </row>
    <row r="2" spans="1:28" ht="33" customHeight="1">
      <c r="A2" s="1001" t="s">
        <v>174</v>
      </c>
      <c r="B2" s="1001"/>
      <c r="C2" s="1001"/>
      <c r="D2" s="866" t="str">
        <f>IF('02_1-1・1-2講習概要・基としている講習'!D9="","自動表示です",'02_1-1・1-2講習概要・基としている講習'!D9)</f>
        <v>自動表示です</v>
      </c>
      <c r="E2" s="866"/>
      <c r="F2" s="866"/>
      <c r="G2" s="866"/>
      <c r="H2" s="866"/>
      <c r="I2" s="866"/>
      <c r="J2" s="376"/>
      <c r="K2" s="376"/>
      <c r="L2" s="351"/>
      <c r="M2" s="118"/>
      <c r="P2" s="762" t="s">
        <v>174</v>
      </c>
      <c r="Q2" s="763"/>
      <c r="R2" s="763"/>
      <c r="S2" s="583"/>
      <c r="T2" s="583"/>
      <c r="U2" s="583"/>
      <c r="V2" s="583"/>
      <c r="W2" s="583"/>
      <c r="X2" s="584"/>
      <c r="Y2" s="328"/>
      <c r="Z2" s="328"/>
      <c r="AA2" s="356"/>
      <c r="AB2" s="235"/>
    </row>
    <row r="3" spans="1:28" ht="15" customHeight="1">
      <c r="A3" s="5"/>
      <c r="B3" s="374"/>
      <c r="C3" s="374"/>
      <c r="D3" s="375"/>
      <c r="E3" s="375"/>
      <c r="F3" s="5"/>
      <c r="G3" s="5"/>
      <c r="H3" s="5"/>
      <c r="I3" s="5"/>
      <c r="J3" s="5"/>
      <c r="K3" s="351"/>
      <c r="L3" s="351"/>
      <c r="M3" s="118"/>
      <c r="P3" s="324"/>
      <c r="Q3" s="353"/>
      <c r="R3" s="353"/>
      <c r="S3" s="354"/>
      <c r="T3" s="354"/>
      <c r="U3" s="324"/>
      <c r="V3" s="324"/>
      <c r="W3" s="324"/>
      <c r="X3" s="324"/>
      <c r="Y3" s="324"/>
      <c r="Z3" s="356"/>
      <c r="AA3" s="356"/>
      <c r="AB3" s="235"/>
    </row>
    <row r="4" spans="1:28" ht="21" customHeight="1">
      <c r="A4" s="255" t="s">
        <v>154</v>
      </c>
      <c r="B4" s="253"/>
      <c r="C4" s="253"/>
      <c r="D4" s="257"/>
      <c r="E4" s="257"/>
      <c r="F4" s="118"/>
      <c r="G4" s="118"/>
      <c r="H4" s="118"/>
      <c r="I4" s="118"/>
      <c r="J4" s="118"/>
      <c r="K4" s="118"/>
      <c r="L4" s="118"/>
      <c r="M4" s="5"/>
      <c r="P4" s="357" t="s">
        <v>154</v>
      </c>
      <c r="Q4" s="358"/>
      <c r="R4" s="358"/>
      <c r="S4" s="359"/>
      <c r="T4" s="359"/>
      <c r="U4" s="355"/>
      <c r="V4" s="355"/>
      <c r="W4" s="355"/>
      <c r="X4" s="355"/>
      <c r="Y4" s="355"/>
      <c r="Z4" s="355"/>
      <c r="AA4" s="355"/>
      <c r="AB4" s="235"/>
    </row>
    <row r="5" spans="1:28" ht="45" customHeight="1">
      <c r="A5" s="1004" t="s">
        <v>175</v>
      </c>
      <c r="B5" s="884"/>
      <c r="C5" s="1005"/>
      <c r="D5" s="659"/>
      <c r="E5" s="660"/>
      <c r="F5" s="660"/>
      <c r="G5" s="660"/>
      <c r="H5" s="660"/>
      <c r="I5" s="660"/>
      <c r="J5" s="660"/>
      <c r="K5" s="660"/>
      <c r="L5" s="661"/>
      <c r="M5" s="5"/>
      <c r="P5" s="973" t="s">
        <v>175</v>
      </c>
      <c r="Q5" s="974"/>
      <c r="R5" s="974"/>
      <c r="S5" s="969" t="s">
        <v>377</v>
      </c>
      <c r="T5" s="970"/>
      <c r="U5" s="970"/>
      <c r="V5" s="970"/>
      <c r="W5" s="970"/>
      <c r="X5" s="970"/>
      <c r="Y5" s="970"/>
      <c r="Z5" s="970"/>
      <c r="AA5" s="971"/>
      <c r="AB5" s="235"/>
    </row>
    <row r="6" spans="1:28" ht="38.25" customHeight="1">
      <c r="A6" s="1006" t="s">
        <v>31</v>
      </c>
      <c r="B6" s="1007"/>
      <c r="C6" s="1008"/>
      <c r="D6" s="1009" t="s">
        <v>379</v>
      </c>
      <c r="E6" s="1010"/>
      <c r="F6" s="1010"/>
      <c r="G6" s="1010"/>
      <c r="H6" s="1010"/>
      <c r="I6" s="1010"/>
      <c r="J6" s="1010"/>
      <c r="K6" s="1010"/>
      <c r="L6" s="1011"/>
      <c r="M6" s="5"/>
      <c r="P6" s="967" t="s">
        <v>31</v>
      </c>
      <c r="Q6" s="968"/>
      <c r="R6" s="968"/>
      <c r="S6" s="996" t="s">
        <v>379</v>
      </c>
      <c r="T6" s="997"/>
      <c r="U6" s="997"/>
      <c r="V6" s="997"/>
      <c r="W6" s="997"/>
      <c r="X6" s="997"/>
      <c r="Y6" s="997"/>
      <c r="Z6" s="997"/>
      <c r="AA6" s="998"/>
      <c r="AB6" s="235"/>
    </row>
    <row r="7" spans="1:28" ht="60" customHeight="1">
      <c r="A7" s="1006"/>
      <c r="B7" s="1007"/>
      <c r="C7" s="1008"/>
      <c r="D7" s="845"/>
      <c r="E7" s="846"/>
      <c r="F7" s="846"/>
      <c r="G7" s="846"/>
      <c r="H7" s="846"/>
      <c r="I7" s="846"/>
      <c r="J7" s="846"/>
      <c r="K7" s="846"/>
      <c r="L7" s="1012"/>
      <c r="M7" s="5"/>
      <c r="P7" s="967"/>
      <c r="Q7" s="968"/>
      <c r="R7" s="968"/>
      <c r="S7" s="999" t="s">
        <v>380</v>
      </c>
      <c r="T7" s="987"/>
      <c r="U7" s="987"/>
      <c r="V7" s="987"/>
      <c r="W7" s="987"/>
      <c r="X7" s="987"/>
      <c r="Y7" s="987"/>
      <c r="Z7" s="987"/>
      <c r="AA7" s="1000"/>
      <c r="AB7" s="235"/>
    </row>
    <row r="8" spans="1:28" ht="88.5" customHeight="1">
      <c r="A8" s="1004" t="s">
        <v>58</v>
      </c>
      <c r="B8" s="884"/>
      <c r="C8" s="1005"/>
      <c r="D8" s="659"/>
      <c r="E8" s="660"/>
      <c r="F8" s="660"/>
      <c r="G8" s="660"/>
      <c r="H8" s="660"/>
      <c r="I8" s="660"/>
      <c r="J8" s="660"/>
      <c r="K8" s="660"/>
      <c r="L8" s="661"/>
      <c r="M8" s="5"/>
      <c r="P8" s="973" t="s">
        <v>211</v>
      </c>
      <c r="Q8" s="974"/>
      <c r="R8" s="974"/>
      <c r="S8" s="969" t="s">
        <v>212</v>
      </c>
      <c r="T8" s="970"/>
      <c r="U8" s="970"/>
      <c r="V8" s="970"/>
      <c r="W8" s="970"/>
      <c r="X8" s="970"/>
      <c r="Y8" s="970"/>
      <c r="Z8" s="970"/>
      <c r="AA8" s="971"/>
      <c r="AB8" s="235"/>
    </row>
    <row r="9" spans="1:28" ht="54.75" customHeight="1">
      <c r="A9" s="1004" t="s">
        <v>326</v>
      </c>
      <c r="B9" s="884"/>
      <c r="C9" s="1005"/>
      <c r="D9" s="735"/>
      <c r="E9" s="736"/>
      <c r="F9" s="736"/>
      <c r="G9" s="736"/>
      <c r="H9" s="736"/>
      <c r="I9" s="736"/>
      <c r="J9" s="736"/>
      <c r="K9" s="736"/>
      <c r="L9" s="737"/>
      <c r="M9" s="5"/>
      <c r="P9" s="991" t="s">
        <v>326</v>
      </c>
      <c r="Q9" s="992"/>
      <c r="R9" s="992"/>
      <c r="S9" s="993" t="s">
        <v>381</v>
      </c>
      <c r="T9" s="994"/>
      <c r="U9" s="994"/>
      <c r="V9" s="994"/>
      <c r="W9" s="994"/>
      <c r="X9" s="994"/>
      <c r="Y9" s="994"/>
      <c r="Z9" s="994"/>
      <c r="AA9" s="995"/>
      <c r="AB9" s="235"/>
    </row>
    <row r="10" spans="1:28" ht="51.75" customHeight="1">
      <c r="A10" s="1004" t="s">
        <v>327</v>
      </c>
      <c r="B10" s="884"/>
      <c r="C10" s="1005"/>
      <c r="D10" s="659"/>
      <c r="E10" s="660"/>
      <c r="F10" s="660"/>
      <c r="G10" s="660"/>
      <c r="H10" s="660"/>
      <c r="I10" s="660"/>
      <c r="J10" s="660"/>
      <c r="K10" s="660"/>
      <c r="L10" s="661"/>
      <c r="M10" s="5"/>
      <c r="P10" s="973" t="s">
        <v>327</v>
      </c>
      <c r="Q10" s="974"/>
      <c r="R10" s="974"/>
      <c r="S10" s="969" t="s">
        <v>213</v>
      </c>
      <c r="T10" s="970"/>
      <c r="U10" s="970"/>
      <c r="V10" s="970"/>
      <c r="W10" s="970"/>
      <c r="X10" s="970"/>
      <c r="Y10" s="970"/>
      <c r="Z10" s="970"/>
      <c r="AA10" s="971"/>
      <c r="AB10" s="235"/>
    </row>
    <row r="11" spans="1:28" ht="3.75" customHeight="1">
      <c r="A11" s="253"/>
      <c r="B11" s="253"/>
      <c r="C11" s="253"/>
      <c r="D11" s="253"/>
      <c r="E11" s="253"/>
      <c r="F11" s="253"/>
      <c r="G11" s="253"/>
      <c r="H11" s="253"/>
      <c r="I11" s="253"/>
      <c r="J11" s="11"/>
      <c r="K11" s="253"/>
      <c r="L11" s="253"/>
      <c r="M11" s="5"/>
      <c r="P11" s="358"/>
      <c r="Q11" s="358"/>
      <c r="R11" s="358"/>
      <c r="S11" s="358"/>
      <c r="T11" s="358"/>
      <c r="U11" s="358"/>
      <c r="V11" s="358"/>
      <c r="W11" s="358"/>
      <c r="X11" s="358"/>
      <c r="Y11" s="360"/>
      <c r="Z11" s="358"/>
      <c r="AA11" s="358"/>
      <c r="AB11" s="235"/>
    </row>
    <row r="12" spans="1:28" ht="16.5" customHeight="1">
      <c r="A12" s="45" t="s">
        <v>51</v>
      </c>
      <c r="B12" s="1002" t="s">
        <v>95</v>
      </c>
      <c r="C12" s="1003"/>
      <c r="D12" s="1003"/>
      <c r="E12" s="1003"/>
      <c r="F12" s="1003"/>
      <c r="G12" s="1003"/>
      <c r="H12" s="1003"/>
      <c r="I12" s="1003"/>
      <c r="J12" s="1003"/>
      <c r="K12" s="1003"/>
      <c r="L12" s="1003"/>
      <c r="M12" s="1003"/>
      <c r="P12" s="361" t="s">
        <v>51</v>
      </c>
      <c r="Q12" s="989" t="s">
        <v>95</v>
      </c>
      <c r="R12" s="990"/>
      <c r="S12" s="990"/>
      <c r="T12" s="990"/>
      <c r="U12" s="990"/>
      <c r="V12" s="990"/>
      <c r="W12" s="990"/>
      <c r="X12" s="990"/>
      <c r="Y12" s="990"/>
      <c r="Z12" s="990"/>
      <c r="AA12" s="990"/>
      <c r="AB12" s="990"/>
    </row>
    <row r="13" spans="1:28" ht="15" customHeight="1">
      <c r="A13" s="7"/>
      <c r="B13" s="1002"/>
      <c r="C13" s="1003"/>
      <c r="D13" s="1003"/>
      <c r="E13" s="1003"/>
      <c r="F13" s="1003"/>
      <c r="G13" s="1003"/>
      <c r="H13" s="1003"/>
      <c r="I13" s="1003"/>
      <c r="J13" s="1003"/>
      <c r="K13" s="1003"/>
      <c r="L13" s="1003"/>
      <c r="M13" s="1003"/>
      <c r="P13" s="362"/>
      <c r="Q13" s="989"/>
      <c r="R13" s="990"/>
      <c r="S13" s="990"/>
      <c r="T13" s="990"/>
      <c r="U13" s="990"/>
      <c r="V13" s="990"/>
      <c r="W13" s="990"/>
      <c r="X13" s="990"/>
      <c r="Y13" s="990"/>
      <c r="Z13" s="990"/>
      <c r="AA13" s="990"/>
      <c r="AB13" s="990"/>
    </row>
    <row r="14" spans="1:28" ht="18.75" customHeight="1">
      <c r="A14" s="121" t="s">
        <v>155</v>
      </c>
      <c r="B14" s="32"/>
      <c r="C14" s="26"/>
      <c r="D14" s="26"/>
      <c r="E14" s="26"/>
      <c r="F14" s="26"/>
      <c r="G14" s="26"/>
      <c r="H14" s="26"/>
      <c r="I14" s="26"/>
      <c r="J14" s="26"/>
      <c r="K14" s="26"/>
      <c r="L14" s="26"/>
      <c r="M14" s="5"/>
      <c r="P14" s="363" t="s">
        <v>155</v>
      </c>
      <c r="Q14" s="274"/>
      <c r="R14" s="364"/>
      <c r="S14" s="364"/>
      <c r="T14" s="364"/>
      <c r="U14" s="364"/>
      <c r="V14" s="364"/>
      <c r="W14" s="364"/>
      <c r="X14" s="364"/>
      <c r="Y14" s="364"/>
      <c r="Z14" s="364"/>
      <c r="AA14" s="364"/>
      <c r="AB14" s="235"/>
    </row>
    <row r="15" spans="1:28" ht="3.75" customHeight="1">
      <c r="A15" s="377"/>
      <c r="B15" s="31"/>
      <c r="C15" s="32"/>
      <c r="D15" s="32"/>
      <c r="E15" s="32"/>
      <c r="F15" s="32"/>
      <c r="G15" s="32"/>
      <c r="H15" s="32"/>
      <c r="I15" s="32"/>
      <c r="J15" s="32"/>
      <c r="K15" s="32"/>
      <c r="L15" s="33"/>
      <c r="M15" s="32"/>
      <c r="N15" s="29"/>
      <c r="P15" s="365"/>
      <c r="Q15" s="284"/>
      <c r="R15" s="274"/>
      <c r="S15" s="274"/>
      <c r="T15" s="274"/>
      <c r="U15" s="274"/>
      <c r="V15" s="274"/>
      <c r="W15" s="274"/>
      <c r="X15" s="274"/>
      <c r="Y15" s="274"/>
      <c r="Z15" s="274"/>
      <c r="AA15" s="283"/>
      <c r="AB15" s="235"/>
    </row>
    <row r="16" spans="1:28" ht="72" customHeight="1">
      <c r="A16" s="1006" t="s">
        <v>120</v>
      </c>
      <c r="B16" s="1007"/>
      <c r="C16" s="1008"/>
      <c r="D16" s="659"/>
      <c r="E16" s="660"/>
      <c r="F16" s="660"/>
      <c r="G16" s="660"/>
      <c r="H16" s="660"/>
      <c r="I16" s="660"/>
      <c r="J16" s="660"/>
      <c r="K16" s="660"/>
      <c r="L16" s="661"/>
      <c r="M16" s="5"/>
      <c r="P16" s="967" t="s">
        <v>120</v>
      </c>
      <c r="Q16" s="968"/>
      <c r="R16" s="968"/>
      <c r="S16" s="969" t="s">
        <v>214</v>
      </c>
      <c r="T16" s="970"/>
      <c r="U16" s="970"/>
      <c r="V16" s="970"/>
      <c r="W16" s="970"/>
      <c r="X16" s="970"/>
      <c r="Y16" s="970"/>
      <c r="Z16" s="970"/>
      <c r="AA16" s="971"/>
      <c r="AB16" s="235"/>
    </row>
    <row r="17" spans="1:28" ht="72" customHeight="1">
      <c r="A17" s="1006" t="s">
        <v>121</v>
      </c>
      <c r="B17" s="1007"/>
      <c r="C17" s="1008"/>
      <c r="D17" s="659"/>
      <c r="E17" s="660"/>
      <c r="F17" s="660"/>
      <c r="G17" s="660"/>
      <c r="H17" s="660"/>
      <c r="I17" s="660"/>
      <c r="J17" s="660"/>
      <c r="K17" s="660"/>
      <c r="L17" s="661"/>
      <c r="M17" s="5"/>
      <c r="P17" s="967" t="s">
        <v>121</v>
      </c>
      <c r="Q17" s="968"/>
      <c r="R17" s="968"/>
      <c r="S17" s="969" t="s">
        <v>215</v>
      </c>
      <c r="T17" s="970"/>
      <c r="U17" s="970"/>
      <c r="V17" s="970"/>
      <c r="W17" s="970"/>
      <c r="X17" s="970"/>
      <c r="Y17" s="970"/>
      <c r="Z17" s="970"/>
      <c r="AA17" s="971"/>
      <c r="AB17" s="235"/>
    </row>
    <row r="18" spans="1:28" ht="39.75" customHeight="1">
      <c r="A18" s="1016" t="s">
        <v>28</v>
      </c>
      <c r="B18" s="1017"/>
      <c r="C18" s="378" t="s">
        <v>25</v>
      </c>
      <c r="D18" s="1022"/>
      <c r="E18" s="1023"/>
      <c r="F18" s="1023"/>
      <c r="G18" s="1023"/>
      <c r="H18" s="1023"/>
      <c r="I18" s="1023"/>
      <c r="J18" s="1023"/>
      <c r="K18" s="1023"/>
      <c r="L18" s="1024"/>
      <c r="M18" s="5"/>
      <c r="P18" s="975" t="s">
        <v>28</v>
      </c>
      <c r="Q18" s="976"/>
      <c r="R18" s="366" t="s">
        <v>25</v>
      </c>
      <c r="S18" s="981" t="s">
        <v>216</v>
      </c>
      <c r="T18" s="982"/>
      <c r="U18" s="982"/>
      <c r="V18" s="982"/>
      <c r="W18" s="982"/>
      <c r="X18" s="982"/>
      <c r="Y18" s="982"/>
      <c r="Z18" s="982"/>
      <c r="AA18" s="983"/>
      <c r="AB18" s="235"/>
    </row>
    <row r="19" spans="1:28" ht="30" customHeight="1">
      <c r="A19" s="1018"/>
      <c r="B19" s="1019"/>
      <c r="C19" s="1025" t="s">
        <v>24</v>
      </c>
      <c r="D19" s="30" t="s">
        <v>27</v>
      </c>
      <c r="E19" s="1013" t="s">
        <v>303</v>
      </c>
      <c r="F19" s="1013"/>
      <c r="G19" s="1013"/>
      <c r="H19" s="1013"/>
      <c r="I19" s="1013"/>
      <c r="J19" s="1013"/>
      <c r="K19" s="1013"/>
      <c r="L19" s="1014"/>
      <c r="M19" s="5"/>
      <c r="P19" s="977"/>
      <c r="Q19" s="978"/>
      <c r="R19" s="984" t="s">
        <v>24</v>
      </c>
      <c r="S19" s="367" t="s">
        <v>27</v>
      </c>
      <c r="T19" s="985" t="s">
        <v>217</v>
      </c>
      <c r="U19" s="985"/>
      <c r="V19" s="985"/>
      <c r="W19" s="985"/>
      <c r="X19" s="985"/>
      <c r="Y19" s="985"/>
      <c r="Z19" s="985"/>
      <c r="AA19" s="986"/>
      <c r="AB19" s="235"/>
    </row>
    <row r="20" spans="1:28" ht="30" customHeight="1">
      <c r="A20" s="1020"/>
      <c r="B20" s="1021"/>
      <c r="C20" s="1025"/>
      <c r="D20" s="379" t="s">
        <v>26</v>
      </c>
      <c r="E20" s="846"/>
      <c r="F20" s="1032"/>
      <c r="G20" s="1032"/>
      <c r="H20" s="1032"/>
      <c r="I20" s="1032"/>
      <c r="J20" s="1032"/>
      <c r="K20" s="1032"/>
      <c r="L20" s="34" t="s">
        <v>17</v>
      </c>
      <c r="M20" s="5"/>
      <c r="P20" s="979"/>
      <c r="Q20" s="980"/>
      <c r="R20" s="984"/>
      <c r="S20" s="368" t="s">
        <v>26</v>
      </c>
      <c r="T20" s="987" t="s">
        <v>209</v>
      </c>
      <c r="U20" s="988"/>
      <c r="V20" s="988"/>
      <c r="W20" s="988"/>
      <c r="X20" s="988"/>
      <c r="Y20" s="988"/>
      <c r="Z20" s="988"/>
      <c r="AA20" s="369" t="s">
        <v>17</v>
      </c>
      <c r="AB20" s="235"/>
    </row>
    <row r="21" spans="1:28" ht="4.5" customHeight="1">
      <c r="A21" s="5"/>
      <c r="B21" s="253"/>
      <c r="C21" s="253"/>
      <c r="D21" s="253"/>
      <c r="E21" s="253"/>
      <c r="F21" s="16"/>
      <c r="G21" s="16"/>
      <c r="H21" s="16"/>
      <c r="I21" s="16"/>
      <c r="J21" s="16"/>
      <c r="K21" s="16"/>
      <c r="L21" s="16"/>
      <c r="M21" s="5"/>
      <c r="P21" s="324"/>
      <c r="Q21" s="358"/>
      <c r="R21" s="358"/>
      <c r="S21" s="358"/>
      <c r="T21" s="358"/>
      <c r="U21" s="370"/>
      <c r="V21" s="370"/>
      <c r="W21" s="370"/>
      <c r="X21" s="370"/>
      <c r="Y21" s="370"/>
      <c r="Z21" s="370"/>
      <c r="AA21" s="370"/>
      <c r="AB21" s="235"/>
    </row>
    <row r="22" spans="1:28" ht="27.75" customHeight="1">
      <c r="A22" s="380" t="s">
        <v>94</v>
      </c>
      <c r="B22" s="1002" t="s">
        <v>112</v>
      </c>
      <c r="C22" s="1002"/>
      <c r="D22" s="1002"/>
      <c r="E22" s="1002"/>
      <c r="F22" s="1002"/>
      <c r="G22" s="1002"/>
      <c r="H22" s="1002"/>
      <c r="I22" s="1002"/>
      <c r="J22" s="1002"/>
      <c r="K22" s="1002"/>
      <c r="L22" s="1002"/>
      <c r="M22" s="5"/>
      <c r="P22" s="371" t="s">
        <v>94</v>
      </c>
      <c r="Q22" s="972" t="s">
        <v>112</v>
      </c>
      <c r="R22" s="972"/>
      <c r="S22" s="972"/>
      <c r="T22" s="972"/>
      <c r="U22" s="972"/>
      <c r="V22" s="972"/>
      <c r="W22" s="972"/>
      <c r="X22" s="972"/>
      <c r="Y22" s="972"/>
      <c r="Z22" s="972"/>
      <c r="AA22" s="972"/>
      <c r="AB22" s="235"/>
    </row>
    <row r="23" spans="1:28" ht="15" customHeight="1">
      <c r="A23" s="7"/>
      <c r="B23" s="258"/>
      <c r="C23" s="258"/>
      <c r="D23" s="258"/>
      <c r="E23" s="258"/>
      <c r="F23" s="258"/>
      <c r="G23" s="258"/>
      <c r="H23" s="258"/>
      <c r="I23" s="258"/>
      <c r="J23" s="258"/>
      <c r="K23" s="258"/>
      <c r="L23" s="258"/>
      <c r="M23" s="5"/>
      <c r="P23" s="362"/>
      <c r="Q23" s="372"/>
      <c r="R23" s="372"/>
      <c r="S23" s="372"/>
      <c r="T23" s="372"/>
      <c r="U23" s="372"/>
      <c r="V23" s="372"/>
      <c r="W23" s="372"/>
      <c r="X23" s="372"/>
      <c r="Y23" s="372"/>
      <c r="Z23" s="372"/>
      <c r="AA23" s="372"/>
      <c r="AB23" s="235"/>
    </row>
    <row r="24" spans="1:28" ht="18.75" customHeight="1">
      <c r="A24" s="121" t="s">
        <v>157</v>
      </c>
      <c r="B24" s="32"/>
      <c r="C24" s="26"/>
      <c r="D24" s="26"/>
      <c r="E24" s="26"/>
      <c r="F24" s="26"/>
      <c r="G24" s="26"/>
      <c r="H24" s="26"/>
      <c r="I24" s="26"/>
      <c r="J24" s="26"/>
      <c r="K24" s="26"/>
      <c r="L24" s="26"/>
      <c r="M24" s="5"/>
      <c r="P24" s="313" t="s">
        <v>157</v>
      </c>
      <c r="Q24" s="274"/>
      <c r="R24" s="364"/>
      <c r="S24" s="364"/>
      <c r="T24" s="364"/>
      <c r="U24" s="364"/>
      <c r="V24" s="364"/>
      <c r="W24" s="364"/>
      <c r="X24" s="364"/>
      <c r="Y24" s="364"/>
      <c r="Z24" s="364"/>
      <c r="AA24" s="364"/>
      <c r="AB24" s="235"/>
    </row>
    <row r="25" spans="1:28" ht="15.75" customHeight="1">
      <c r="A25" s="32" t="s">
        <v>187</v>
      </c>
      <c r="B25" s="31"/>
      <c r="C25" s="32"/>
      <c r="D25" s="32"/>
      <c r="E25" s="32"/>
      <c r="F25" s="32"/>
      <c r="G25" s="32"/>
      <c r="H25" s="32"/>
      <c r="I25" s="32"/>
      <c r="J25" s="32"/>
      <c r="K25" s="32"/>
      <c r="L25" s="33"/>
      <c r="M25" s="32"/>
      <c r="N25" s="29"/>
      <c r="P25" s="365" t="s">
        <v>187</v>
      </c>
      <c r="Q25" s="284"/>
      <c r="R25" s="274"/>
      <c r="S25" s="274"/>
      <c r="T25" s="274"/>
      <c r="U25" s="274"/>
      <c r="V25" s="274"/>
      <c r="W25" s="274"/>
      <c r="X25" s="274"/>
      <c r="Y25" s="274"/>
      <c r="Z25" s="274"/>
      <c r="AA25" s="283"/>
      <c r="AB25" s="235"/>
    </row>
    <row r="26" spans="1:28" ht="53.25" customHeight="1">
      <c r="A26" s="1004" t="s">
        <v>186</v>
      </c>
      <c r="B26" s="884"/>
      <c r="C26" s="1005"/>
      <c r="D26" s="1015"/>
      <c r="E26" s="772"/>
      <c r="F26" s="772"/>
      <c r="G26" s="772"/>
      <c r="H26" s="772"/>
      <c r="I26" s="772"/>
      <c r="J26" s="772"/>
      <c r="K26" s="772"/>
      <c r="L26" s="773"/>
      <c r="M26" s="5"/>
      <c r="P26" s="973" t="s">
        <v>186</v>
      </c>
      <c r="Q26" s="974"/>
      <c r="R26" s="974"/>
      <c r="S26" s="969" t="s">
        <v>378</v>
      </c>
      <c r="T26" s="970"/>
      <c r="U26" s="970"/>
      <c r="V26" s="970"/>
      <c r="W26" s="970"/>
      <c r="X26" s="970"/>
      <c r="Y26" s="970"/>
      <c r="Z26" s="970"/>
      <c r="AA26" s="971"/>
      <c r="AB26" s="235"/>
    </row>
    <row r="27" spans="1:28" ht="33" customHeight="1">
      <c r="A27" s="1031" t="s">
        <v>325</v>
      </c>
      <c r="B27" s="1031"/>
      <c r="C27" s="1031"/>
      <c r="D27" s="1031"/>
      <c r="E27" s="1031"/>
      <c r="F27" s="1031"/>
      <c r="G27" s="1031"/>
      <c r="H27" s="1031"/>
      <c r="I27" s="1031"/>
      <c r="J27" s="1031"/>
      <c r="K27" s="1031"/>
      <c r="L27" s="1031"/>
      <c r="M27" s="32"/>
      <c r="N27" s="29"/>
      <c r="O27" s="29"/>
      <c r="P27" s="1033" t="s">
        <v>325</v>
      </c>
      <c r="Q27" s="1033"/>
      <c r="R27" s="1033"/>
      <c r="S27" s="1033"/>
      <c r="T27" s="1033"/>
      <c r="U27" s="1033"/>
      <c r="V27" s="1033"/>
      <c r="W27" s="1033"/>
      <c r="X27" s="1033"/>
      <c r="Y27" s="1033"/>
      <c r="Z27" s="1033"/>
      <c r="AA27" s="1033"/>
      <c r="AB27" s="235"/>
    </row>
    <row r="28" spans="1:28" ht="53.25" customHeight="1">
      <c r="A28" s="1026" t="s">
        <v>319</v>
      </c>
      <c r="B28" s="1027"/>
      <c r="C28" s="1027"/>
      <c r="D28" s="1027"/>
      <c r="E28" s="1027"/>
      <c r="F28" s="1027"/>
      <c r="G28" s="1027"/>
      <c r="H28" s="1027"/>
      <c r="I28" s="1027"/>
      <c r="J28" s="1027"/>
      <c r="K28" s="1027"/>
      <c r="L28" s="241" t="s">
        <v>35</v>
      </c>
      <c r="M28" s="5"/>
      <c r="P28" s="1029" t="s">
        <v>319</v>
      </c>
      <c r="Q28" s="1030"/>
      <c r="R28" s="1030"/>
      <c r="S28" s="1030"/>
      <c r="T28" s="1030"/>
      <c r="U28" s="1030"/>
      <c r="V28" s="1030"/>
      <c r="W28" s="1030"/>
      <c r="X28" s="1030"/>
      <c r="Y28" s="1030"/>
      <c r="Z28" s="1030"/>
      <c r="AA28" s="373" t="s">
        <v>312</v>
      </c>
      <c r="AB28" s="235"/>
    </row>
    <row r="29" spans="1:28" ht="53.25" customHeight="1">
      <c r="A29" s="1026" t="s">
        <v>320</v>
      </c>
      <c r="B29" s="1027"/>
      <c r="C29" s="1027"/>
      <c r="D29" s="1027"/>
      <c r="E29" s="1027"/>
      <c r="F29" s="1027"/>
      <c r="G29" s="1027"/>
      <c r="H29" s="1027"/>
      <c r="I29" s="1027"/>
      <c r="J29" s="1027"/>
      <c r="K29" s="1028"/>
      <c r="L29" s="241" t="s">
        <v>35</v>
      </c>
      <c r="M29" s="5"/>
      <c r="P29" s="1029" t="s">
        <v>320</v>
      </c>
      <c r="Q29" s="1030"/>
      <c r="R29" s="1030"/>
      <c r="S29" s="1030"/>
      <c r="T29" s="1030"/>
      <c r="U29" s="1030"/>
      <c r="V29" s="1030"/>
      <c r="W29" s="1030"/>
      <c r="X29" s="1030"/>
      <c r="Y29" s="1030"/>
      <c r="Z29" s="1030"/>
      <c r="AA29" s="373" t="s">
        <v>312</v>
      </c>
      <c r="AB29" s="235"/>
    </row>
    <row r="30" spans="1:28" ht="53.25" customHeight="1">
      <c r="A30" s="1026" t="s">
        <v>321</v>
      </c>
      <c r="B30" s="1027"/>
      <c r="C30" s="1027"/>
      <c r="D30" s="1027"/>
      <c r="E30" s="1027"/>
      <c r="F30" s="1027"/>
      <c r="G30" s="1027"/>
      <c r="H30" s="1027"/>
      <c r="I30" s="1027"/>
      <c r="J30" s="1027"/>
      <c r="K30" s="1028"/>
      <c r="L30" s="241" t="s">
        <v>35</v>
      </c>
      <c r="M30" s="5"/>
      <c r="P30" s="1029" t="s">
        <v>321</v>
      </c>
      <c r="Q30" s="1030"/>
      <c r="R30" s="1030"/>
      <c r="S30" s="1030"/>
      <c r="T30" s="1030"/>
      <c r="U30" s="1030"/>
      <c r="V30" s="1030"/>
      <c r="W30" s="1030"/>
      <c r="X30" s="1030"/>
      <c r="Y30" s="1030"/>
      <c r="Z30" s="1030"/>
      <c r="AA30" s="373" t="s">
        <v>312</v>
      </c>
      <c r="AB30" s="235"/>
    </row>
    <row r="31" spans="1:28" ht="53.25" customHeight="1">
      <c r="A31" s="1026" t="s">
        <v>322</v>
      </c>
      <c r="B31" s="1027"/>
      <c r="C31" s="1027"/>
      <c r="D31" s="1027"/>
      <c r="E31" s="1027"/>
      <c r="F31" s="1027"/>
      <c r="G31" s="1027"/>
      <c r="H31" s="1027"/>
      <c r="I31" s="1027"/>
      <c r="J31" s="1027"/>
      <c r="K31" s="1028"/>
      <c r="L31" s="241" t="s">
        <v>35</v>
      </c>
      <c r="M31" s="5"/>
      <c r="P31" s="1029" t="s">
        <v>322</v>
      </c>
      <c r="Q31" s="1030"/>
      <c r="R31" s="1030"/>
      <c r="S31" s="1030"/>
      <c r="T31" s="1030"/>
      <c r="U31" s="1030"/>
      <c r="V31" s="1030"/>
      <c r="W31" s="1030"/>
      <c r="X31" s="1030"/>
      <c r="Y31" s="1030"/>
      <c r="Z31" s="1030"/>
      <c r="AA31" s="373" t="s">
        <v>312</v>
      </c>
      <c r="AB31" s="235"/>
    </row>
    <row r="32" spans="1:28" ht="53.25" customHeight="1">
      <c r="A32" s="1026" t="s">
        <v>323</v>
      </c>
      <c r="B32" s="1027"/>
      <c r="C32" s="1027"/>
      <c r="D32" s="1027"/>
      <c r="E32" s="1027"/>
      <c r="F32" s="1027"/>
      <c r="G32" s="1027"/>
      <c r="H32" s="1027"/>
      <c r="I32" s="1027"/>
      <c r="J32" s="1027"/>
      <c r="K32" s="1028"/>
      <c r="L32" s="241" t="s">
        <v>35</v>
      </c>
      <c r="M32" s="5"/>
      <c r="P32" s="1029" t="s">
        <v>323</v>
      </c>
      <c r="Q32" s="1030"/>
      <c r="R32" s="1030"/>
      <c r="S32" s="1030"/>
      <c r="T32" s="1030"/>
      <c r="U32" s="1030"/>
      <c r="V32" s="1030"/>
      <c r="W32" s="1030"/>
      <c r="X32" s="1030"/>
      <c r="Y32" s="1030"/>
      <c r="Z32" s="1030"/>
      <c r="AA32" s="373" t="s">
        <v>312</v>
      </c>
      <c r="AB32" s="235"/>
    </row>
    <row r="33" spans="1:28" ht="41.25" customHeight="1">
      <c r="A33" s="1026" t="s">
        <v>324</v>
      </c>
      <c r="B33" s="1027"/>
      <c r="C33" s="1027"/>
      <c r="D33" s="1027"/>
      <c r="E33" s="1027"/>
      <c r="F33" s="1027"/>
      <c r="G33" s="1027"/>
      <c r="H33" s="1027"/>
      <c r="I33" s="1027"/>
      <c r="J33" s="1027"/>
      <c r="K33" s="1028"/>
      <c r="L33" s="241" t="s">
        <v>35</v>
      </c>
      <c r="M33" s="5"/>
      <c r="P33" s="1029" t="s">
        <v>324</v>
      </c>
      <c r="Q33" s="1030"/>
      <c r="R33" s="1030"/>
      <c r="S33" s="1030"/>
      <c r="T33" s="1030"/>
      <c r="U33" s="1030"/>
      <c r="V33" s="1030"/>
      <c r="W33" s="1030"/>
      <c r="X33" s="1030"/>
      <c r="Y33" s="1030"/>
      <c r="Z33" s="1030"/>
      <c r="AA33" s="373" t="s">
        <v>312</v>
      </c>
      <c r="AB33" s="235"/>
    </row>
    <row r="34" spans="1:28">
      <c r="P34" s="324"/>
      <c r="Q34" s="324"/>
      <c r="R34" s="324"/>
      <c r="S34" s="324"/>
      <c r="T34" s="324"/>
      <c r="U34" s="324"/>
      <c r="V34" s="324"/>
      <c r="W34" s="324"/>
      <c r="X34" s="324"/>
      <c r="Y34" s="324"/>
      <c r="Z34" s="325"/>
      <c r="AA34" s="325"/>
      <c r="AB34" s="235"/>
    </row>
    <row r="36" spans="1:28">
      <c r="A36" s="14"/>
      <c r="B36" s="14"/>
      <c r="P36" s="137"/>
      <c r="Q36" s="137"/>
    </row>
  </sheetData>
  <sheetProtection sheet="1" objects="1" scenarios="1"/>
  <mergeCells count="66">
    <mergeCell ref="A33:K33"/>
    <mergeCell ref="P32:Z32"/>
    <mergeCell ref="P33:Z33"/>
    <mergeCell ref="A27:L27"/>
    <mergeCell ref="E20:K20"/>
    <mergeCell ref="A28:K28"/>
    <mergeCell ref="A29:K29"/>
    <mergeCell ref="A30:K30"/>
    <mergeCell ref="A31:K31"/>
    <mergeCell ref="A32:K32"/>
    <mergeCell ref="P27:AA27"/>
    <mergeCell ref="P28:Z28"/>
    <mergeCell ref="P29:Z29"/>
    <mergeCell ref="P30:Z30"/>
    <mergeCell ref="P31:Z31"/>
    <mergeCell ref="E19:L19"/>
    <mergeCell ref="A9:C9"/>
    <mergeCell ref="D9:L9"/>
    <mergeCell ref="A26:C26"/>
    <mergeCell ref="D26:L26"/>
    <mergeCell ref="B22:L22"/>
    <mergeCell ref="A16:C16"/>
    <mergeCell ref="D16:L16"/>
    <mergeCell ref="A17:C17"/>
    <mergeCell ref="D17:L17"/>
    <mergeCell ref="A18:B20"/>
    <mergeCell ref="D18:L18"/>
    <mergeCell ref="C19:C20"/>
    <mergeCell ref="A2:C2"/>
    <mergeCell ref="D2:I2"/>
    <mergeCell ref="B12:M13"/>
    <mergeCell ref="A10:C10"/>
    <mergeCell ref="D10:L10"/>
    <mergeCell ref="A8:C8"/>
    <mergeCell ref="D8:L8"/>
    <mergeCell ref="A5:C5"/>
    <mergeCell ref="D5:L5"/>
    <mergeCell ref="A6:C7"/>
    <mergeCell ref="D6:L6"/>
    <mergeCell ref="D7:L7"/>
    <mergeCell ref="P2:R2"/>
    <mergeCell ref="S2:X2"/>
    <mergeCell ref="P5:R5"/>
    <mergeCell ref="S5:AA5"/>
    <mergeCell ref="P6:R7"/>
    <mergeCell ref="S6:AA6"/>
    <mergeCell ref="S7:AA7"/>
    <mergeCell ref="P8:R8"/>
    <mergeCell ref="S8:AA8"/>
    <mergeCell ref="P10:R10"/>
    <mergeCell ref="S10:AA10"/>
    <mergeCell ref="P16:R16"/>
    <mergeCell ref="S16:AA16"/>
    <mergeCell ref="Q12:AB13"/>
    <mergeCell ref="P9:R9"/>
    <mergeCell ref="S9:AA9"/>
    <mergeCell ref="P17:R17"/>
    <mergeCell ref="S17:AA17"/>
    <mergeCell ref="Q22:AA22"/>
    <mergeCell ref="P26:R26"/>
    <mergeCell ref="S26:AA26"/>
    <mergeCell ref="P18:Q20"/>
    <mergeCell ref="S18:AA18"/>
    <mergeCell ref="R19:R20"/>
    <mergeCell ref="T19:AA19"/>
    <mergeCell ref="T20:Z20"/>
  </mergeCells>
  <phoneticPr fontId="2"/>
  <dataValidations count="3">
    <dataValidation imeMode="hiragana" allowBlank="1" showInputMessage="1" showErrorMessage="1" sqref="D5:L5 D26:L26 D16:L18 E20:K20 D7:D10 E7:L8 E10:L10" xr:uid="{48E6D63A-ED87-43D5-A83C-9FB8BF904573}"/>
    <dataValidation imeMode="off" allowBlank="1" showInputMessage="1" showErrorMessage="1" sqref="E19:L19" xr:uid="{01197F13-DC5C-40B5-A6C1-8ADA02C44652}"/>
    <dataValidation type="list" allowBlank="1" showInputMessage="1" showErrorMessage="1" sqref="L28:L33 AA28:AA33" xr:uid="{6FFA269A-20C4-44AE-BF82-95A390BF8E79}">
      <formula1>"□,☑"</formula1>
    </dataValidation>
  </dataValidations>
  <printOptions horizontalCentered="1"/>
  <pageMargins left="0.39370078740157483" right="0.39370078740157483" top="0.47244094488188981" bottom="0.39370078740157483" header="0.31496062992125984" footer="0.19685039370078741"/>
  <pageSetup paperSize="9" scale="98" fitToHeight="0" orientation="portrait" cellComments="asDisplayed" r:id="rId1"/>
  <headerFooter>
    <oddHeader>&amp;R&amp;"ＭＳ Ｐ明朝,標準"&amp;9(&amp;P/&amp;N)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7063-81C4-4ED4-9465-E13A48BA7B04}">
  <sheetPr codeName="Sheet5">
    <tabColor theme="5" tint="0.59999389629810485"/>
  </sheetPr>
  <dimension ref="A1:Z19"/>
  <sheetViews>
    <sheetView showGridLines="0" view="pageBreakPreview" zoomScaleNormal="100" zoomScaleSheetLayoutView="100" workbookViewId="0">
      <selection activeCell="B1" sqref="B1"/>
    </sheetView>
  </sheetViews>
  <sheetFormatPr defaultColWidth="9" defaultRowHeight="12"/>
  <cols>
    <col min="1" max="1" width="3.125" style="1" customWidth="1"/>
    <col min="2" max="2" width="8.5" style="1" customWidth="1"/>
    <col min="3" max="3" width="8.875" style="1" customWidth="1"/>
    <col min="4" max="11" width="7" style="1" customWidth="1"/>
    <col min="12" max="12" width="7" style="37" customWidth="1"/>
    <col min="13" max="13" width="4" style="1" customWidth="1"/>
    <col min="14" max="14" width="9" style="1" customWidth="1"/>
    <col min="15" max="15" width="3.125" style="128" customWidth="1"/>
    <col min="16" max="16" width="8.5" style="128" customWidth="1"/>
    <col min="17" max="17" width="8.875" style="128" customWidth="1"/>
    <col min="18" max="25" width="7" style="128" customWidth="1"/>
    <col min="26" max="26" width="7" style="129" customWidth="1"/>
    <col min="27" max="28" width="3.125" style="1" bestFit="1" customWidth="1"/>
    <col min="29" max="16384" width="9" style="1"/>
  </cols>
  <sheetData>
    <row r="1" spans="1:26" ht="15" customHeight="1">
      <c r="A1" s="383" t="s">
        <v>174</v>
      </c>
      <c r="B1" s="384"/>
      <c r="C1" s="1073" t="str">
        <f>IF('02_1-1・1-2講習概要・基としている講習'!D9="","自動表示です",'02_1-1・1-2講習概要・基としている講習'!D9)</f>
        <v>自動表示です</v>
      </c>
      <c r="D1" s="1073"/>
      <c r="E1" s="1073"/>
      <c r="F1" s="1073"/>
      <c r="G1" s="1073"/>
      <c r="H1" s="5"/>
      <c r="I1" s="5"/>
      <c r="J1" s="118"/>
      <c r="K1" s="118"/>
      <c r="L1" s="350" t="str">
        <f>'02_1-1・1-2講習概要・基としている講習'!$N$1&amp;'02_1-1・1-2講習概要・基としている講習'!$P$1</f>
        <v>様式第２号(R8用)</v>
      </c>
      <c r="M1" s="5"/>
      <c r="N1" s="128" t="s">
        <v>199</v>
      </c>
      <c r="O1" s="381" t="s">
        <v>174</v>
      </c>
      <c r="P1" s="382"/>
      <c r="Q1" s="1059" t="str">
        <f>IF('02_1-1・1-2講習概要・基としている講習'!R9="","自動表示です",'02_1-1・1-2講習概要・基としている講習'!R9)</f>
        <v>自動表示です</v>
      </c>
      <c r="R1" s="1059"/>
      <c r="S1" s="1059"/>
      <c r="T1" s="1059"/>
      <c r="U1" s="1059"/>
      <c r="X1" s="446"/>
      <c r="Y1" s="446"/>
      <c r="Z1" s="350" t="str">
        <f>'02_1-1・1-2講習概要・基としている講習'!$N$1&amp;'02_1-1・1-2講習概要・基としている講習'!$P$1</f>
        <v>様式第２号(R8用)</v>
      </c>
    </row>
    <row r="2" spans="1:26" ht="18.75" customHeight="1">
      <c r="A2" s="764" t="s">
        <v>49</v>
      </c>
      <c r="B2" s="764"/>
      <c r="C2" s="764"/>
      <c r="D2" s="5"/>
      <c r="E2" s="5"/>
      <c r="F2" s="5"/>
      <c r="G2" s="5"/>
      <c r="H2" s="5"/>
      <c r="I2" s="5"/>
      <c r="J2" s="5"/>
      <c r="K2" s="5"/>
      <c r="L2" s="5"/>
      <c r="M2" s="37"/>
      <c r="N2" s="37"/>
      <c r="O2" s="1060" t="s">
        <v>49</v>
      </c>
      <c r="P2" s="1060"/>
      <c r="Q2" s="1060"/>
      <c r="Z2" s="128"/>
    </row>
    <row r="3" spans="1:26" ht="18.75" customHeight="1">
      <c r="A3" s="121" t="s">
        <v>96</v>
      </c>
      <c r="B3" s="385"/>
      <c r="C3" s="242"/>
      <c r="D3" s="257"/>
      <c r="E3" s="257"/>
      <c r="F3" s="257"/>
      <c r="G3" s="257"/>
      <c r="H3" s="257"/>
      <c r="I3" s="257"/>
      <c r="J3" s="257"/>
      <c r="K3" s="257"/>
      <c r="L3" s="257"/>
      <c r="O3" s="139" t="s">
        <v>96</v>
      </c>
      <c r="Q3" s="140"/>
      <c r="R3" s="140"/>
      <c r="S3" s="140"/>
      <c r="T3" s="140"/>
      <c r="U3" s="140"/>
      <c r="V3" s="140"/>
      <c r="W3" s="140"/>
      <c r="X3" s="140"/>
      <c r="Y3" s="140"/>
      <c r="Z3" s="140"/>
    </row>
    <row r="4" spans="1:26" ht="3.75" customHeight="1">
      <c r="A4" s="5"/>
      <c r="B4" s="386"/>
      <c r="C4" s="5"/>
      <c r="D4" s="5"/>
      <c r="E4" s="5"/>
      <c r="F4" s="5"/>
      <c r="G4" s="5"/>
      <c r="H4" s="5"/>
      <c r="I4" s="5"/>
      <c r="J4" s="5"/>
      <c r="K4" s="5"/>
      <c r="L4" s="6"/>
      <c r="P4" s="141"/>
    </row>
    <row r="5" spans="1:26" ht="72" customHeight="1">
      <c r="A5" s="1006" t="s">
        <v>136</v>
      </c>
      <c r="B5" s="1007"/>
      <c r="C5" s="1008"/>
      <c r="D5" s="659"/>
      <c r="E5" s="660"/>
      <c r="F5" s="660"/>
      <c r="G5" s="660"/>
      <c r="H5" s="660"/>
      <c r="I5" s="660"/>
      <c r="J5" s="660"/>
      <c r="K5" s="660"/>
      <c r="L5" s="661"/>
      <c r="O5" s="1061" t="s">
        <v>136</v>
      </c>
      <c r="P5" s="1062"/>
      <c r="Q5" s="1063"/>
      <c r="R5" s="1044" t="s">
        <v>218</v>
      </c>
      <c r="S5" s="1045"/>
      <c r="T5" s="1045"/>
      <c r="U5" s="1045"/>
      <c r="V5" s="1045"/>
      <c r="W5" s="1045"/>
      <c r="X5" s="1045"/>
      <c r="Y5" s="1045"/>
      <c r="Z5" s="1064"/>
    </row>
    <row r="6" spans="1:26" ht="72" customHeight="1">
      <c r="A6" s="1006" t="s">
        <v>146</v>
      </c>
      <c r="B6" s="1007"/>
      <c r="C6" s="1008"/>
      <c r="D6" s="659"/>
      <c r="E6" s="660"/>
      <c r="F6" s="660"/>
      <c r="G6" s="660"/>
      <c r="H6" s="660"/>
      <c r="I6" s="660"/>
      <c r="J6" s="660"/>
      <c r="K6" s="660"/>
      <c r="L6" s="661"/>
      <c r="O6" s="1061" t="s">
        <v>146</v>
      </c>
      <c r="P6" s="1062"/>
      <c r="Q6" s="1063"/>
      <c r="R6" s="1044" t="s">
        <v>219</v>
      </c>
      <c r="S6" s="1045"/>
      <c r="T6" s="1045"/>
      <c r="U6" s="1045"/>
      <c r="V6" s="1045"/>
      <c r="W6" s="1045"/>
      <c r="X6" s="1045"/>
      <c r="Y6" s="1045"/>
      <c r="Z6" s="1064"/>
    </row>
    <row r="7" spans="1:26" ht="8.25" customHeight="1">
      <c r="A7" s="5"/>
      <c r="B7" s="5"/>
      <c r="C7" s="5"/>
      <c r="D7" s="5"/>
      <c r="E7" s="5"/>
      <c r="F7" s="5"/>
      <c r="G7" s="5"/>
      <c r="H7" s="5"/>
      <c r="I7" s="5"/>
      <c r="J7" s="5"/>
      <c r="K7" s="5"/>
      <c r="L7" s="5"/>
      <c r="M7" s="37"/>
      <c r="N7" s="37"/>
      <c r="Z7" s="128"/>
    </row>
    <row r="8" spans="1:26" ht="16.5" customHeight="1">
      <c r="A8" s="243" t="s">
        <v>97</v>
      </c>
      <c r="B8" s="253"/>
      <c r="C8" s="253"/>
      <c r="D8" s="253"/>
      <c r="E8" s="253"/>
      <c r="F8" s="253"/>
      <c r="G8" s="253"/>
      <c r="H8" s="253"/>
      <c r="I8" s="253"/>
      <c r="J8" s="253"/>
      <c r="K8" s="253"/>
      <c r="L8" s="253"/>
      <c r="O8" s="142" t="s">
        <v>97</v>
      </c>
      <c r="P8" s="143"/>
      <c r="Q8" s="143"/>
      <c r="R8" s="143"/>
      <c r="S8" s="143"/>
      <c r="T8" s="143"/>
      <c r="U8" s="143"/>
      <c r="V8" s="143"/>
      <c r="W8" s="143"/>
      <c r="X8" s="143"/>
      <c r="Y8" s="143"/>
      <c r="Z8" s="143"/>
    </row>
    <row r="9" spans="1:26" ht="66.95" customHeight="1">
      <c r="A9" s="1071" t="s">
        <v>147</v>
      </c>
      <c r="B9" s="1071"/>
      <c r="C9" s="1004"/>
      <c r="D9" s="659"/>
      <c r="E9" s="660"/>
      <c r="F9" s="1069"/>
      <c r="G9" s="1069"/>
      <c r="H9" s="1069"/>
      <c r="I9" s="1069"/>
      <c r="J9" s="1069"/>
      <c r="K9" s="1069"/>
      <c r="L9" s="1070"/>
      <c r="O9" s="1042" t="s">
        <v>225</v>
      </c>
      <c r="P9" s="1042"/>
      <c r="Q9" s="1043"/>
      <c r="R9" s="1044" t="s">
        <v>220</v>
      </c>
      <c r="S9" s="1045"/>
      <c r="T9" s="1046"/>
      <c r="U9" s="1046"/>
      <c r="V9" s="1046"/>
      <c r="W9" s="1046"/>
      <c r="X9" s="1046"/>
      <c r="Y9" s="1046"/>
      <c r="Z9" s="1047"/>
    </row>
    <row r="10" spans="1:26" ht="66.95" customHeight="1">
      <c r="A10" s="1071" t="s">
        <v>148</v>
      </c>
      <c r="B10" s="1071"/>
      <c r="C10" s="1004"/>
      <c r="D10" s="659"/>
      <c r="E10" s="660"/>
      <c r="F10" s="1069"/>
      <c r="G10" s="1069"/>
      <c r="H10" s="1069"/>
      <c r="I10" s="1069"/>
      <c r="J10" s="1069"/>
      <c r="K10" s="1069"/>
      <c r="L10" s="1070"/>
      <c r="O10" s="1042" t="s">
        <v>148</v>
      </c>
      <c r="P10" s="1042"/>
      <c r="Q10" s="1043"/>
      <c r="R10" s="1044" t="s">
        <v>221</v>
      </c>
      <c r="S10" s="1045"/>
      <c r="T10" s="1046"/>
      <c r="U10" s="1046"/>
      <c r="V10" s="1046"/>
      <c r="W10" s="1046"/>
      <c r="X10" s="1046"/>
      <c r="Y10" s="1046"/>
      <c r="Z10" s="1047"/>
    </row>
    <row r="11" spans="1:26" ht="66.95" customHeight="1">
      <c r="A11" s="1071" t="s">
        <v>137</v>
      </c>
      <c r="B11" s="1071"/>
      <c r="C11" s="1004"/>
      <c r="D11" s="659"/>
      <c r="E11" s="660"/>
      <c r="F11" s="1069"/>
      <c r="G11" s="1069"/>
      <c r="H11" s="1069"/>
      <c r="I11" s="1069"/>
      <c r="J11" s="1069"/>
      <c r="K11" s="1069"/>
      <c r="L11" s="1070"/>
      <c r="O11" s="1042" t="s">
        <v>137</v>
      </c>
      <c r="P11" s="1042"/>
      <c r="Q11" s="1043"/>
      <c r="R11" s="1044" t="s">
        <v>222</v>
      </c>
      <c r="S11" s="1045"/>
      <c r="T11" s="1046"/>
      <c r="U11" s="1046"/>
      <c r="V11" s="1046"/>
      <c r="W11" s="1046"/>
      <c r="X11" s="1046"/>
      <c r="Y11" s="1046"/>
      <c r="Z11" s="1047"/>
    </row>
    <row r="12" spans="1:26" ht="27" customHeight="1">
      <c r="A12" s="1016" t="s">
        <v>73</v>
      </c>
      <c r="B12" s="1017"/>
      <c r="C12" s="35" t="s">
        <v>45</v>
      </c>
      <c r="D12" s="1022"/>
      <c r="E12" s="1023"/>
      <c r="F12" s="1023"/>
      <c r="G12" s="1023"/>
      <c r="H12" s="1023"/>
      <c r="I12" s="1023"/>
      <c r="J12" s="1023"/>
      <c r="K12" s="1023"/>
      <c r="L12" s="1024"/>
      <c r="O12" s="1048" t="s">
        <v>73</v>
      </c>
      <c r="P12" s="1049"/>
      <c r="Q12" s="144" t="s">
        <v>45</v>
      </c>
      <c r="R12" s="1036" t="s">
        <v>223</v>
      </c>
      <c r="S12" s="1037"/>
      <c r="T12" s="1037"/>
      <c r="U12" s="1037"/>
      <c r="V12" s="1037"/>
      <c r="W12" s="1037"/>
      <c r="X12" s="1037"/>
      <c r="Y12" s="1037"/>
      <c r="Z12" s="1038"/>
    </row>
    <row r="13" spans="1:26" ht="27" customHeight="1">
      <c r="A13" s="1018"/>
      <c r="B13" s="1019"/>
      <c r="C13" s="1066" t="s">
        <v>24</v>
      </c>
      <c r="D13" s="387" t="s">
        <v>27</v>
      </c>
      <c r="E13" s="772" t="s">
        <v>303</v>
      </c>
      <c r="F13" s="1067"/>
      <c r="G13" s="1067"/>
      <c r="H13" s="1067"/>
      <c r="I13" s="1067"/>
      <c r="J13" s="1067"/>
      <c r="K13" s="1067"/>
      <c r="L13" s="1068"/>
      <c r="O13" s="1050"/>
      <c r="P13" s="1051"/>
      <c r="Q13" s="1054" t="s">
        <v>24</v>
      </c>
      <c r="R13" s="145" t="s">
        <v>27</v>
      </c>
      <c r="S13" s="1055" t="s">
        <v>217</v>
      </c>
      <c r="T13" s="1056"/>
      <c r="U13" s="1056"/>
      <c r="V13" s="1056"/>
      <c r="W13" s="1056"/>
      <c r="X13" s="1056"/>
      <c r="Y13" s="1056"/>
      <c r="Z13" s="1057"/>
    </row>
    <row r="14" spans="1:26" ht="27" customHeight="1">
      <c r="A14" s="1020"/>
      <c r="B14" s="1021"/>
      <c r="C14" s="1066"/>
      <c r="D14" s="379" t="s">
        <v>26</v>
      </c>
      <c r="E14" s="846"/>
      <c r="F14" s="1072"/>
      <c r="G14" s="1072"/>
      <c r="H14" s="1072"/>
      <c r="I14" s="1072"/>
      <c r="J14" s="1072"/>
      <c r="K14" s="1072"/>
      <c r="L14" s="34" t="s">
        <v>17</v>
      </c>
      <c r="O14" s="1052"/>
      <c r="P14" s="1053"/>
      <c r="Q14" s="1054"/>
      <c r="R14" s="135" t="s">
        <v>26</v>
      </c>
      <c r="S14" s="1040"/>
      <c r="T14" s="1058"/>
      <c r="U14" s="1058"/>
      <c r="V14" s="1058"/>
      <c r="W14" s="1058"/>
      <c r="X14" s="1058"/>
      <c r="Y14" s="1058"/>
      <c r="Z14" s="138" t="s">
        <v>17</v>
      </c>
    </row>
    <row r="15" spans="1:26" ht="27" customHeight="1">
      <c r="A15" s="1075" t="s">
        <v>74</v>
      </c>
      <c r="B15" s="1075"/>
      <c r="C15" s="35" t="s">
        <v>141</v>
      </c>
      <c r="D15" s="1022"/>
      <c r="E15" s="1023"/>
      <c r="F15" s="1023"/>
      <c r="G15" s="1023"/>
      <c r="H15" s="1023"/>
      <c r="I15" s="1023"/>
      <c r="J15" s="1023"/>
      <c r="K15" s="1023"/>
      <c r="L15" s="1024"/>
      <c r="O15" s="1035" t="s">
        <v>74</v>
      </c>
      <c r="P15" s="1035"/>
      <c r="Q15" s="144" t="s">
        <v>141</v>
      </c>
      <c r="R15" s="1036" t="s">
        <v>224</v>
      </c>
      <c r="S15" s="1037"/>
      <c r="T15" s="1037"/>
      <c r="U15" s="1037"/>
      <c r="V15" s="1037"/>
      <c r="W15" s="1037"/>
      <c r="X15" s="1037"/>
      <c r="Y15" s="1037"/>
      <c r="Z15" s="1038"/>
    </row>
    <row r="16" spans="1:26" ht="27" customHeight="1">
      <c r="A16" s="1075"/>
      <c r="B16" s="1075"/>
      <c r="C16" s="35" t="s">
        <v>99</v>
      </c>
      <c r="D16" s="845"/>
      <c r="E16" s="846"/>
      <c r="F16" s="846"/>
      <c r="G16" s="846"/>
      <c r="H16" s="846"/>
      <c r="I16" s="846"/>
      <c r="J16" s="846"/>
      <c r="K16" s="846"/>
      <c r="L16" s="1012"/>
      <c r="O16" s="1035"/>
      <c r="P16" s="1035"/>
      <c r="Q16" s="144" t="s">
        <v>99</v>
      </c>
      <c r="R16" s="1039"/>
      <c r="S16" s="1040"/>
      <c r="T16" s="1040"/>
      <c r="U16" s="1040"/>
      <c r="V16" s="1040"/>
      <c r="W16" s="1040"/>
      <c r="X16" s="1040"/>
      <c r="Y16" s="1040"/>
      <c r="Z16" s="1041"/>
    </row>
    <row r="17" spans="1:26" s="2" customFormat="1" ht="14.25" customHeight="1">
      <c r="A17" s="148"/>
      <c r="B17" s="388" t="s">
        <v>134</v>
      </c>
      <c r="C17" s="1065" t="s">
        <v>138</v>
      </c>
      <c r="D17" s="1065"/>
      <c r="E17" s="1065"/>
      <c r="F17" s="1065"/>
      <c r="G17" s="1065"/>
      <c r="H17" s="1065"/>
      <c r="I17" s="1065"/>
      <c r="J17" s="1065"/>
      <c r="K17" s="1065"/>
      <c r="L17" s="1065"/>
      <c r="O17" s="146"/>
      <c r="P17" s="147" t="s">
        <v>134</v>
      </c>
      <c r="Q17" s="1034" t="s">
        <v>138</v>
      </c>
      <c r="R17" s="1034"/>
      <c r="S17" s="1034"/>
      <c r="T17" s="1034"/>
      <c r="U17" s="1034"/>
      <c r="V17" s="1034"/>
      <c r="W17" s="1034"/>
      <c r="X17" s="1034"/>
      <c r="Y17" s="1034"/>
      <c r="Z17" s="1034"/>
    </row>
    <row r="18" spans="1:26" s="2" customFormat="1" ht="14.25" customHeight="1">
      <c r="A18" s="148"/>
      <c r="B18" s="388"/>
      <c r="C18" s="1065" t="s">
        <v>139</v>
      </c>
      <c r="D18" s="1065"/>
      <c r="E18" s="1065"/>
      <c r="F18" s="1065"/>
      <c r="G18" s="1065"/>
      <c r="H18" s="1065"/>
      <c r="I18" s="1065"/>
      <c r="J18" s="1065"/>
      <c r="K18" s="1065"/>
      <c r="L18" s="1065"/>
      <c r="O18" s="146"/>
      <c r="P18" s="147"/>
      <c r="Q18" s="1034" t="s">
        <v>139</v>
      </c>
      <c r="R18" s="1034"/>
      <c r="S18" s="1034"/>
      <c r="T18" s="1034"/>
      <c r="U18" s="1034"/>
      <c r="V18" s="1034"/>
      <c r="W18" s="1034"/>
      <c r="X18" s="1034"/>
      <c r="Y18" s="1034"/>
      <c r="Z18" s="1034"/>
    </row>
    <row r="19" spans="1:26" s="2" customFormat="1" ht="14.25" customHeight="1">
      <c r="B19" s="54"/>
      <c r="C19" s="1074"/>
      <c r="D19" s="1074"/>
      <c r="E19" s="1074"/>
      <c r="F19" s="1074"/>
      <c r="G19" s="1074"/>
      <c r="H19" s="1074"/>
      <c r="I19" s="1074"/>
      <c r="J19" s="1074"/>
      <c r="K19" s="1074"/>
      <c r="L19" s="1074"/>
      <c r="O19" s="146"/>
      <c r="P19" s="147"/>
      <c r="Q19" s="1034"/>
      <c r="R19" s="1034"/>
      <c r="S19" s="1034"/>
      <c r="T19" s="1034"/>
      <c r="U19" s="1034"/>
      <c r="V19" s="1034"/>
      <c r="W19" s="1034"/>
      <c r="X19" s="1034"/>
      <c r="Y19" s="1034"/>
      <c r="Z19" s="1034"/>
    </row>
  </sheetData>
  <sheetProtection sheet="1" objects="1" scenarios="1"/>
  <mergeCells count="46">
    <mergeCell ref="C1:G1"/>
    <mergeCell ref="C19:L19"/>
    <mergeCell ref="A2:C2"/>
    <mergeCell ref="A9:C9"/>
    <mergeCell ref="D9:L9"/>
    <mergeCell ref="A10:C10"/>
    <mergeCell ref="A15:B16"/>
    <mergeCell ref="D15:L15"/>
    <mergeCell ref="D16:L16"/>
    <mergeCell ref="A5:C5"/>
    <mergeCell ref="D5:L5"/>
    <mergeCell ref="A6:C6"/>
    <mergeCell ref="D6:L6"/>
    <mergeCell ref="A12:B14"/>
    <mergeCell ref="D12:L12"/>
    <mergeCell ref="C18:L18"/>
    <mergeCell ref="C17:L17"/>
    <mergeCell ref="C13:C14"/>
    <mergeCell ref="E13:L13"/>
    <mergeCell ref="D10:L10"/>
    <mergeCell ref="A11:C11"/>
    <mergeCell ref="D11:L11"/>
    <mergeCell ref="E14:K14"/>
    <mergeCell ref="Q1:U1"/>
    <mergeCell ref="O9:Q9"/>
    <mergeCell ref="R9:Z9"/>
    <mergeCell ref="O10:Q10"/>
    <mergeCell ref="R10:Z10"/>
    <mergeCell ref="O2:Q2"/>
    <mergeCell ref="O5:Q5"/>
    <mergeCell ref="R5:Z5"/>
    <mergeCell ref="O6:Q6"/>
    <mergeCell ref="R6:Z6"/>
    <mergeCell ref="O11:Q11"/>
    <mergeCell ref="R11:Z11"/>
    <mergeCell ref="O12:P14"/>
    <mergeCell ref="R12:Z12"/>
    <mergeCell ref="Q13:Q14"/>
    <mergeCell ref="S13:Z13"/>
    <mergeCell ref="S14:Y14"/>
    <mergeCell ref="Q19:Z19"/>
    <mergeCell ref="O15:P16"/>
    <mergeCell ref="R15:Z15"/>
    <mergeCell ref="R16:Z16"/>
    <mergeCell ref="Q17:Z17"/>
    <mergeCell ref="Q18:Z18"/>
  </mergeCells>
  <phoneticPr fontId="2"/>
  <dataValidations count="2">
    <dataValidation imeMode="off" allowBlank="1" showInputMessage="1" showErrorMessage="1" sqref="E13:L13" xr:uid="{2283E4EF-2D08-4F8C-A37A-C4859A8F8509}"/>
    <dataValidation imeMode="hiragana" allowBlank="1" showInputMessage="1" showErrorMessage="1" sqref="D5:L6 D9:L12 E14:K14 D15:L16" xr:uid="{1D0EE300-B798-4717-A2B0-50BA182B4FA5}"/>
  </dataValidations>
  <pageMargins left="0.59055118110236227" right="0.39370078740157483" top="0.47244094488188981" bottom="0.39370078740157483" header="0.31496062992125984" footer="0.19685039370078741"/>
  <pageSetup paperSize="9" fitToHeight="0" orientation="portrait" cellComments="asDisplayed" r:id="rId1"/>
  <headerFooter>
    <oddHeader>&amp;R&amp;"ＭＳ Ｐ明朝,標準"&amp;9(&amp;P/&amp;N)</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F0FBE-986A-48E3-944C-4320C3048408}">
  <sheetPr codeName="Sheet6">
    <tabColor theme="9" tint="0.59999389629810485"/>
  </sheetPr>
  <dimension ref="A1:Y114"/>
  <sheetViews>
    <sheetView showGridLines="0" view="pageBreakPreview" zoomScaleNormal="100" zoomScaleSheetLayoutView="100" workbookViewId="0">
      <selection sqref="A1:D1"/>
    </sheetView>
  </sheetViews>
  <sheetFormatPr defaultColWidth="9" defaultRowHeight="12"/>
  <cols>
    <col min="1" max="1" width="8.125" style="1" customWidth="1"/>
    <col min="2" max="2" width="5.5" style="1" customWidth="1"/>
    <col min="3" max="3" width="6.625" style="1" customWidth="1"/>
    <col min="4" max="4" width="9.5" style="1" customWidth="1"/>
    <col min="5" max="9" width="6.625" style="1" customWidth="1"/>
    <col min="10" max="10" width="8.125" style="1" customWidth="1"/>
    <col min="11" max="11" width="7.375" style="74" customWidth="1"/>
    <col min="12" max="12" width="7.875" style="74" customWidth="1"/>
    <col min="13" max="13" width="5.25" style="74" customWidth="1"/>
    <col min="14" max="14" width="4" style="1" customWidth="1"/>
    <col min="15" max="15" width="12.25" style="1" hidden="1" customWidth="1"/>
    <col min="16" max="16" width="9.5" style="1" hidden="1" customWidth="1"/>
    <col min="17" max="17" width="3.125" style="1" bestFit="1" customWidth="1"/>
    <col min="18" max="16384" width="9" style="1"/>
  </cols>
  <sheetData>
    <row r="1" spans="1:25" ht="15" customHeight="1">
      <c r="A1" s="1001" t="s">
        <v>174</v>
      </c>
      <c r="B1" s="1001"/>
      <c r="C1" s="1001"/>
      <c r="D1" s="1001"/>
      <c r="E1" s="1123" t="str">
        <f>IF('02_1-1・1-2講習概要・基としている講習'!D9="","自動表示です",'02_1-1・1-2講習概要・基としている講習'!D9)</f>
        <v>自動表示です</v>
      </c>
      <c r="F1" s="1123"/>
      <c r="G1" s="1123"/>
      <c r="H1" s="1123"/>
      <c r="I1" s="1123"/>
      <c r="J1" s="1123"/>
      <c r="K1" s="389"/>
      <c r="L1" s="118"/>
      <c r="M1" s="350" t="str">
        <f>'02_1-1・1-2講習概要・基としている講習'!$N$1&amp;'02_1-1・1-2講習概要・基としている講習'!$P$1</f>
        <v>様式第２号(R8用)</v>
      </c>
    </row>
    <row r="2" spans="1:25" ht="9.75" customHeight="1">
      <c r="B2" s="1133"/>
      <c r="C2" s="1133"/>
      <c r="D2" s="1133"/>
      <c r="E2" s="1133"/>
      <c r="F2" s="1138"/>
      <c r="G2" s="1138"/>
      <c r="H2" s="1138"/>
      <c r="I2" s="1138"/>
      <c r="J2" s="1138"/>
      <c r="K2" s="1138"/>
      <c r="L2" s="114"/>
      <c r="M2" s="86"/>
    </row>
    <row r="3" spans="1:25" ht="9" customHeight="1">
      <c r="C3" s="115"/>
      <c r="D3" s="115"/>
      <c r="E3" s="116"/>
      <c r="K3" s="86"/>
      <c r="L3" s="86"/>
      <c r="M3" s="86"/>
    </row>
    <row r="4" spans="1:25" ht="18.75" customHeight="1">
      <c r="A4" s="1124" t="s">
        <v>75</v>
      </c>
      <c r="B4" s="1124"/>
      <c r="C4" s="1124"/>
      <c r="D4" s="1124"/>
      <c r="K4" s="1"/>
      <c r="L4" s="1"/>
      <c r="M4" s="1"/>
      <c r="N4" s="74"/>
      <c r="O4" s="74"/>
    </row>
    <row r="5" spans="1:25" ht="21" customHeight="1">
      <c r="A5" s="239" t="s">
        <v>407</v>
      </c>
      <c r="B5" s="239"/>
      <c r="C5" s="244"/>
      <c r="D5" s="244"/>
      <c r="E5" s="87"/>
      <c r="F5" s="118"/>
      <c r="G5" s="118"/>
      <c r="H5" s="118"/>
      <c r="I5" s="118"/>
      <c r="J5" s="118"/>
      <c r="K5" s="118"/>
      <c r="L5" s="118"/>
      <c r="M5" s="118"/>
    </row>
    <row r="6" spans="1:25" ht="15.75" customHeight="1">
      <c r="A6" s="1134" t="s">
        <v>40</v>
      </c>
      <c r="B6" s="1135"/>
      <c r="C6" s="1125" t="s">
        <v>20</v>
      </c>
      <c r="D6" s="1126"/>
      <c r="E6" s="1127"/>
      <c r="F6" s="1100" t="s">
        <v>59</v>
      </c>
      <c r="G6" s="1139" t="s">
        <v>22</v>
      </c>
      <c r="H6" s="1140"/>
      <c r="I6" s="1141"/>
      <c r="J6" s="1128" t="s">
        <v>19</v>
      </c>
      <c r="K6" s="1128"/>
      <c r="L6" s="1128"/>
      <c r="M6" s="1128"/>
      <c r="R6" s="51"/>
      <c r="S6" s="51"/>
      <c r="T6" s="51"/>
      <c r="U6" s="51"/>
      <c r="V6" s="51"/>
      <c r="W6" s="51"/>
      <c r="X6" s="51"/>
      <c r="Y6" s="51"/>
    </row>
    <row r="7" spans="1:25" ht="26.1" customHeight="1">
      <c r="A7" s="1136"/>
      <c r="B7" s="1137"/>
      <c r="C7" s="1130" t="s">
        <v>21</v>
      </c>
      <c r="D7" s="1131"/>
      <c r="E7" s="1132"/>
      <c r="F7" s="1101"/>
      <c r="G7" s="1142"/>
      <c r="H7" s="1143"/>
      <c r="I7" s="1144"/>
      <c r="J7" s="1129"/>
      <c r="K7" s="1129"/>
      <c r="L7" s="1129"/>
      <c r="M7" s="1129"/>
      <c r="O7" s="210"/>
      <c r="P7" s="210"/>
      <c r="Q7" s="210"/>
      <c r="R7" s="51"/>
      <c r="S7" s="51"/>
      <c r="T7" s="51"/>
      <c r="U7" s="51"/>
      <c r="V7" s="51"/>
      <c r="W7" s="51"/>
      <c r="X7" s="51"/>
      <c r="Y7" s="51"/>
    </row>
    <row r="8" spans="1:25" ht="15" customHeight="1">
      <c r="A8" s="1089" t="s">
        <v>170</v>
      </c>
      <c r="B8" s="516" t="str">
        <f>B9&amp;"フ"</f>
        <v>1フ</v>
      </c>
      <c r="C8" s="1091"/>
      <c r="D8" s="1092"/>
      <c r="E8" s="1093"/>
      <c r="F8" s="1098"/>
      <c r="G8" s="1076"/>
      <c r="H8" s="1077"/>
      <c r="I8" s="1078"/>
      <c r="J8" s="1119"/>
      <c r="K8" s="1119"/>
      <c r="L8" s="1119"/>
      <c r="M8" s="1120"/>
      <c r="O8" s="210"/>
      <c r="P8" s="210"/>
      <c r="Q8" s="210"/>
      <c r="R8" s="51"/>
      <c r="S8" s="51"/>
      <c r="T8" s="51"/>
      <c r="U8" s="51"/>
      <c r="V8" s="51"/>
      <c r="W8" s="51"/>
      <c r="X8" s="51"/>
      <c r="Y8" s="51"/>
    </row>
    <row r="9" spans="1:25" ht="27.95" customHeight="1">
      <c r="A9" s="1097"/>
      <c r="B9" s="517">
        <v>1</v>
      </c>
      <c r="C9" s="1094"/>
      <c r="D9" s="1095"/>
      <c r="E9" s="1096"/>
      <c r="F9" s="1099"/>
      <c r="G9" s="1079"/>
      <c r="H9" s="1080"/>
      <c r="I9" s="1081"/>
      <c r="J9" s="1121"/>
      <c r="K9" s="1121"/>
      <c r="L9" s="1121"/>
      <c r="M9" s="1122"/>
      <c r="R9" s="51"/>
      <c r="S9" s="51"/>
      <c r="T9" s="51"/>
      <c r="U9" s="51"/>
      <c r="V9" s="51"/>
      <c r="W9" s="51"/>
      <c r="X9" s="51"/>
      <c r="Y9" s="51"/>
    </row>
    <row r="10" spans="1:25" ht="15" customHeight="1">
      <c r="A10" s="1089" t="s">
        <v>170</v>
      </c>
      <c r="B10" s="516" t="str">
        <f>B11&amp;"フ"</f>
        <v>2フ</v>
      </c>
      <c r="C10" s="1091"/>
      <c r="D10" s="1092"/>
      <c r="E10" s="1093"/>
      <c r="F10" s="1098"/>
      <c r="G10" s="1076"/>
      <c r="H10" s="1077"/>
      <c r="I10" s="1078"/>
      <c r="J10" s="1082"/>
      <c r="K10" s="1082"/>
      <c r="L10" s="1082"/>
      <c r="M10" s="1083"/>
      <c r="R10" s="51"/>
      <c r="S10" s="51"/>
      <c r="T10" s="51"/>
      <c r="U10" s="51"/>
      <c r="V10" s="51"/>
      <c r="W10" s="51"/>
      <c r="X10" s="51"/>
      <c r="Y10" s="51"/>
    </row>
    <row r="11" spans="1:25" ht="27.95" customHeight="1">
      <c r="A11" s="1097"/>
      <c r="B11" s="517">
        <f>B9+1</f>
        <v>2</v>
      </c>
      <c r="C11" s="1094"/>
      <c r="D11" s="1095"/>
      <c r="E11" s="1096"/>
      <c r="F11" s="1099"/>
      <c r="G11" s="1079"/>
      <c r="H11" s="1080"/>
      <c r="I11" s="1081"/>
      <c r="J11" s="1084"/>
      <c r="K11" s="1084"/>
      <c r="L11" s="1084"/>
      <c r="M11" s="1085"/>
      <c r="R11" s="51"/>
      <c r="S11" s="51"/>
      <c r="T11" s="51"/>
      <c r="U11" s="51"/>
      <c r="V11" s="51"/>
      <c r="W11" s="51"/>
      <c r="X11" s="51"/>
      <c r="Y11" s="51"/>
    </row>
    <row r="12" spans="1:25" ht="15" customHeight="1">
      <c r="A12" s="1089" t="s">
        <v>170</v>
      </c>
      <c r="B12" s="516" t="str">
        <f>B13&amp;"フ"</f>
        <v>3フ</v>
      </c>
      <c r="C12" s="1091"/>
      <c r="D12" s="1092"/>
      <c r="E12" s="1093"/>
      <c r="F12" s="1098"/>
      <c r="G12" s="1076"/>
      <c r="H12" s="1077"/>
      <c r="I12" s="1078"/>
      <c r="J12" s="1082"/>
      <c r="K12" s="1082"/>
      <c r="L12" s="1082"/>
      <c r="M12" s="1083"/>
      <c r="R12" s="51"/>
      <c r="S12" s="51"/>
      <c r="T12" s="51"/>
      <c r="U12" s="51"/>
      <c r="V12" s="51"/>
      <c r="W12" s="51"/>
      <c r="X12" s="51"/>
      <c r="Y12" s="51"/>
    </row>
    <row r="13" spans="1:25" ht="27.95" customHeight="1">
      <c r="A13" s="1097"/>
      <c r="B13" s="517">
        <f>B11+1</f>
        <v>3</v>
      </c>
      <c r="C13" s="1094"/>
      <c r="D13" s="1095"/>
      <c r="E13" s="1096"/>
      <c r="F13" s="1099"/>
      <c r="G13" s="1079"/>
      <c r="H13" s="1080"/>
      <c r="I13" s="1081"/>
      <c r="J13" s="1084"/>
      <c r="K13" s="1084"/>
      <c r="L13" s="1084"/>
      <c r="M13" s="1085"/>
      <c r="R13" s="51"/>
      <c r="S13" s="51"/>
      <c r="T13" s="51"/>
      <c r="U13" s="51"/>
      <c r="V13" s="51"/>
      <c r="W13" s="51"/>
      <c r="X13" s="51"/>
      <c r="Y13" s="51"/>
    </row>
    <row r="14" spans="1:25" ht="15" customHeight="1">
      <c r="A14" s="1089" t="s">
        <v>170</v>
      </c>
      <c r="B14" s="516" t="str">
        <f>B15&amp;"フ"</f>
        <v>4フ</v>
      </c>
      <c r="C14" s="1091"/>
      <c r="D14" s="1092"/>
      <c r="E14" s="1093"/>
      <c r="F14" s="1098"/>
      <c r="G14" s="1076"/>
      <c r="H14" s="1077"/>
      <c r="I14" s="1078"/>
      <c r="J14" s="1082"/>
      <c r="K14" s="1082"/>
      <c r="L14" s="1082"/>
      <c r="M14" s="1083"/>
      <c r="R14" s="51"/>
      <c r="S14" s="51"/>
      <c r="T14" s="51"/>
      <c r="U14" s="51"/>
      <c r="V14" s="51"/>
      <c r="W14" s="51"/>
      <c r="X14" s="51"/>
      <c r="Y14" s="51"/>
    </row>
    <row r="15" spans="1:25" ht="27.95" customHeight="1">
      <c r="A15" s="1097"/>
      <c r="B15" s="517">
        <f>B13+1</f>
        <v>4</v>
      </c>
      <c r="C15" s="1094"/>
      <c r="D15" s="1095"/>
      <c r="E15" s="1096"/>
      <c r="F15" s="1099"/>
      <c r="G15" s="1079"/>
      <c r="H15" s="1080"/>
      <c r="I15" s="1081"/>
      <c r="J15" s="1084"/>
      <c r="K15" s="1084"/>
      <c r="L15" s="1084"/>
      <c r="M15" s="1085"/>
      <c r="R15" s="51"/>
      <c r="S15" s="51"/>
      <c r="T15" s="51"/>
      <c r="U15" s="51"/>
      <c r="V15" s="51"/>
      <c r="W15" s="51"/>
      <c r="X15" s="51"/>
      <c r="Y15" s="51"/>
    </row>
    <row r="16" spans="1:25" ht="15" customHeight="1">
      <c r="A16" s="1089" t="s">
        <v>170</v>
      </c>
      <c r="B16" s="516" t="str">
        <f>B17&amp;"フ"</f>
        <v>5フ</v>
      </c>
      <c r="C16" s="1091"/>
      <c r="D16" s="1092"/>
      <c r="E16" s="1093"/>
      <c r="F16" s="1098"/>
      <c r="G16" s="1076"/>
      <c r="H16" s="1077"/>
      <c r="I16" s="1078"/>
      <c r="J16" s="1082"/>
      <c r="K16" s="1082"/>
      <c r="L16" s="1082"/>
      <c r="M16" s="1083"/>
      <c r="R16" s="51"/>
      <c r="S16" s="51"/>
      <c r="T16" s="51"/>
      <c r="U16" s="51"/>
      <c r="V16" s="51"/>
      <c r="W16" s="51"/>
      <c r="X16" s="51"/>
      <c r="Y16" s="51"/>
    </row>
    <row r="17" spans="1:25" ht="27.95" customHeight="1">
      <c r="A17" s="1097"/>
      <c r="B17" s="517">
        <f t="shared" ref="B17" si="0">B15+1</f>
        <v>5</v>
      </c>
      <c r="C17" s="1094"/>
      <c r="D17" s="1095"/>
      <c r="E17" s="1096"/>
      <c r="F17" s="1099"/>
      <c r="G17" s="1079"/>
      <c r="H17" s="1080"/>
      <c r="I17" s="1081"/>
      <c r="J17" s="1084"/>
      <c r="K17" s="1084"/>
      <c r="L17" s="1084"/>
      <c r="M17" s="1085"/>
      <c r="R17" s="51"/>
      <c r="S17" s="51"/>
      <c r="T17" s="51"/>
      <c r="U17" s="51"/>
      <c r="V17" s="51"/>
      <c r="W17" s="51"/>
      <c r="X17" s="51"/>
      <c r="Y17" s="51"/>
    </row>
    <row r="18" spans="1:25" ht="15" customHeight="1">
      <c r="A18" s="1089" t="s">
        <v>170</v>
      </c>
      <c r="B18" s="516" t="str">
        <f>B19&amp;"フ"</f>
        <v>6フ</v>
      </c>
      <c r="C18" s="1091"/>
      <c r="D18" s="1092"/>
      <c r="E18" s="1093"/>
      <c r="F18" s="1098"/>
      <c r="G18" s="1076"/>
      <c r="H18" s="1077"/>
      <c r="I18" s="1078"/>
      <c r="J18" s="1082"/>
      <c r="K18" s="1082"/>
      <c r="L18" s="1082"/>
      <c r="M18" s="1083"/>
      <c r="R18" s="51"/>
      <c r="S18" s="51"/>
      <c r="T18" s="51"/>
      <c r="U18" s="51"/>
      <c r="V18" s="51"/>
      <c r="W18" s="51"/>
      <c r="X18" s="51"/>
      <c r="Y18" s="51"/>
    </row>
    <row r="19" spans="1:25" ht="27.95" customHeight="1">
      <c r="A19" s="1097"/>
      <c r="B19" s="517">
        <f t="shared" ref="B19" si="1">B17+1</f>
        <v>6</v>
      </c>
      <c r="C19" s="1094"/>
      <c r="D19" s="1095"/>
      <c r="E19" s="1096"/>
      <c r="F19" s="1099"/>
      <c r="G19" s="1079"/>
      <c r="H19" s="1080"/>
      <c r="I19" s="1081"/>
      <c r="J19" s="1084"/>
      <c r="K19" s="1084"/>
      <c r="L19" s="1084"/>
      <c r="M19" s="1085"/>
      <c r="R19" s="51"/>
      <c r="S19" s="51"/>
      <c r="T19" s="51"/>
      <c r="U19" s="51"/>
      <c r="V19" s="51"/>
      <c r="W19" s="51"/>
      <c r="X19" s="51"/>
      <c r="Y19" s="51"/>
    </row>
    <row r="20" spans="1:25" ht="15" customHeight="1">
      <c r="A20" s="1089" t="s">
        <v>170</v>
      </c>
      <c r="B20" s="516" t="str">
        <f>B21&amp;"フ"</f>
        <v>7フ</v>
      </c>
      <c r="C20" s="1091"/>
      <c r="D20" s="1092"/>
      <c r="E20" s="1093"/>
      <c r="F20" s="1098"/>
      <c r="G20" s="1076"/>
      <c r="H20" s="1077"/>
      <c r="I20" s="1078"/>
      <c r="J20" s="1082"/>
      <c r="K20" s="1082"/>
      <c r="L20" s="1082"/>
      <c r="M20" s="1083"/>
      <c r="R20" s="51"/>
      <c r="S20" s="51"/>
      <c r="T20" s="51"/>
      <c r="U20" s="51"/>
      <c r="V20" s="51"/>
      <c r="W20" s="51"/>
      <c r="X20" s="51"/>
      <c r="Y20" s="51"/>
    </row>
    <row r="21" spans="1:25" ht="27.95" customHeight="1">
      <c r="A21" s="1097"/>
      <c r="B21" s="517">
        <f t="shared" ref="B21:B75" si="2">B19+1</f>
        <v>7</v>
      </c>
      <c r="C21" s="1094"/>
      <c r="D21" s="1095"/>
      <c r="E21" s="1096"/>
      <c r="F21" s="1099"/>
      <c r="G21" s="1079"/>
      <c r="H21" s="1080"/>
      <c r="I21" s="1081"/>
      <c r="J21" s="1084"/>
      <c r="K21" s="1084"/>
      <c r="L21" s="1084"/>
      <c r="M21" s="1085"/>
      <c r="R21" s="51"/>
      <c r="S21" s="51"/>
      <c r="T21" s="51"/>
      <c r="U21" s="51"/>
      <c r="V21" s="51"/>
      <c r="W21" s="51"/>
      <c r="X21" s="51"/>
      <c r="Y21" s="51"/>
    </row>
    <row r="22" spans="1:25" ht="15" customHeight="1">
      <c r="A22" s="1089" t="s">
        <v>170</v>
      </c>
      <c r="B22" s="516" t="str">
        <f t="shared" ref="B22" si="3">B23&amp;"フ"</f>
        <v>8フ</v>
      </c>
      <c r="C22" s="1091"/>
      <c r="D22" s="1092"/>
      <c r="E22" s="1093"/>
      <c r="F22" s="1098"/>
      <c r="G22" s="1076"/>
      <c r="H22" s="1077"/>
      <c r="I22" s="1078"/>
      <c r="J22" s="1082"/>
      <c r="K22" s="1082"/>
      <c r="L22" s="1082"/>
      <c r="M22" s="1083"/>
      <c r="R22" s="51"/>
      <c r="S22" s="51"/>
      <c r="T22" s="51"/>
      <c r="U22" s="51"/>
      <c r="V22" s="51"/>
      <c r="W22" s="51"/>
      <c r="X22" s="51"/>
      <c r="Y22" s="51"/>
    </row>
    <row r="23" spans="1:25" ht="27.95" customHeight="1">
      <c r="A23" s="1097"/>
      <c r="B23" s="517">
        <f t="shared" si="2"/>
        <v>8</v>
      </c>
      <c r="C23" s="1094"/>
      <c r="D23" s="1095"/>
      <c r="E23" s="1096"/>
      <c r="F23" s="1099"/>
      <c r="G23" s="1079"/>
      <c r="H23" s="1080"/>
      <c r="I23" s="1081"/>
      <c r="J23" s="1084"/>
      <c r="K23" s="1084"/>
      <c r="L23" s="1084"/>
      <c r="M23" s="1085"/>
      <c r="R23" s="51"/>
      <c r="S23" s="51"/>
      <c r="T23" s="51"/>
      <c r="U23" s="51"/>
      <c r="V23" s="51"/>
      <c r="W23" s="51"/>
      <c r="X23" s="51"/>
      <c r="Y23" s="51"/>
    </row>
    <row r="24" spans="1:25" ht="15" customHeight="1">
      <c r="A24" s="1089" t="s">
        <v>170</v>
      </c>
      <c r="B24" s="516" t="str">
        <f t="shared" ref="B24" si="4">B25&amp;"フ"</f>
        <v>9フ</v>
      </c>
      <c r="C24" s="1091"/>
      <c r="D24" s="1092"/>
      <c r="E24" s="1093"/>
      <c r="F24" s="1098"/>
      <c r="G24" s="1076"/>
      <c r="H24" s="1077"/>
      <c r="I24" s="1078"/>
      <c r="J24" s="1082"/>
      <c r="K24" s="1082"/>
      <c r="L24" s="1082"/>
      <c r="M24" s="1083"/>
      <c r="R24" s="51"/>
      <c r="S24" s="51"/>
      <c r="T24" s="51"/>
      <c r="U24" s="51"/>
      <c r="V24" s="51"/>
      <c r="W24" s="51"/>
      <c r="X24" s="51"/>
      <c r="Y24" s="51"/>
    </row>
    <row r="25" spans="1:25" ht="27.95" customHeight="1">
      <c r="A25" s="1097"/>
      <c r="B25" s="517">
        <f t="shared" si="2"/>
        <v>9</v>
      </c>
      <c r="C25" s="1094"/>
      <c r="D25" s="1095"/>
      <c r="E25" s="1096"/>
      <c r="F25" s="1099"/>
      <c r="G25" s="1079"/>
      <c r="H25" s="1080"/>
      <c r="I25" s="1081"/>
      <c r="J25" s="1084"/>
      <c r="K25" s="1084"/>
      <c r="L25" s="1084"/>
      <c r="M25" s="1085"/>
      <c r="R25" s="51"/>
      <c r="S25" s="51"/>
      <c r="T25" s="51"/>
      <c r="U25" s="51"/>
      <c r="V25" s="51"/>
      <c r="W25" s="51"/>
      <c r="X25" s="51"/>
      <c r="Y25" s="51"/>
    </row>
    <row r="26" spans="1:25" ht="15" customHeight="1">
      <c r="A26" s="1089" t="s">
        <v>170</v>
      </c>
      <c r="B26" s="516" t="str">
        <f t="shared" ref="B26" si="5">B27&amp;"フ"</f>
        <v>10フ</v>
      </c>
      <c r="C26" s="1091"/>
      <c r="D26" s="1092"/>
      <c r="E26" s="1093"/>
      <c r="F26" s="1098"/>
      <c r="G26" s="1076"/>
      <c r="H26" s="1077"/>
      <c r="I26" s="1078"/>
      <c r="J26" s="1082"/>
      <c r="K26" s="1082"/>
      <c r="L26" s="1082"/>
      <c r="M26" s="1083"/>
      <c r="R26" s="51"/>
      <c r="S26" s="51"/>
      <c r="T26" s="51"/>
      <c r="U26" s="51"/>
      <c r="V26" s="51"/>
      <c r="W26" s="51"/>
      <c r="X26" s="51"/>
      <c r="Y26" s="51"/>
    </row>
    <row r="27" spans="1:25" ht="27.95" customHeight="1">
      <c r="A27" s="1097"/>
      <c r="B27" s="517">
        <f t="shared" si="2"/>
        <v>10</v>
      </c>
      <c r="C27" s="1094"/>
      <c r="D27" s="1095"/>
      <c r="E27" s="1096"/>
      <c r="F27" s="1099"/>
      <c r="G27" s="1079"/>
      <c r="H27" s="1080"/>
      <c r="I27" s="1081"/>
      <c r="J27" s="1084"/>
      <c r="K27" s="1084"/>
      <c r="L27" s="1084"/>
      <c r="M27" s="1085"/>
      <c r="R27" s="51"/>
      <c r="S27" s="51"/>
      <c r="T27" s="51"/>
      <c r="U27" s="51"/>
      <c r="V27" s="51"/>
      <c r="W27" s="51"/>
      <c r="X27" s="51"/>
      <c r="Y27" s="51"/>
    </row>
    <row r="28" spans="1:25" ht="15" customHeight="1">
      <c r="A28" s="1089" t="s">
        <v>170</v>
      </c>
      <c r="B28" s="516" t="str">
        <f t="shared" ref="B28" si="6">B29&amp;"フ"</f>
        <v>11フ</v>
      </c>
      <c r="C28" s="1091"/>
      <c r="D28" s="1092"/>
      <c r="E28" s="1093"/>
      <c r="F28" s="1098"/>
      <c r="G28" s="1076"/>
      <c r="H28" s="1077"/>
      <c r="I28" s="1078"/>
      <c r="J28" s="1082"/>
      <c r="K28" s="1082"/>
      <c r="L28" s="1082"/>
      <c r="M28" s="1083"/>
      <c r="R28" s="51"/>
      <c r="S28" s="51"/>
      <c r="T28" s="51"/>
      <c r="U28" s="51"/>
      <c r="V28" s="51"/>
      <c r="W28" s="51"/>
      <c r="X28" s="51"/>
      <c r="Y28" s="51"/>
    </row>
    <row r="29" spans="1:25" ht="27.95" customHeight="1">
      <c r="A29" s="1097"/>
      <c r="B29" s="517">
        <f t="shared" si="2"/>
        <v>11</v>
      </c>
      <c r="C29" s="1094"/>
      <c r="D29" s="1095"/>
      <c r="E29" s="1096"/>
      <c r="F29" s="1099"/>
      <c r="G29" s="1079"/>
      <c r="H29" s="1080"/>
      <c r="I29" s="1081"/>
      <c r="J29" s="1084"/>
      <c r="K29" s="1084"/>
      <c r="L29" s="1084"/>
      <c r="M29" s="1085"/>
      <c r="R29" s="51"/>
      <c r="S29" s="51"/>
      <c r="T29" s="51"/>
      <c r="U29" s="51"/>
      <c r="V29" s="51"/>
      <c r="W29" s="51"/>
      <c r="X29" s="51"/>
      <c r="Y29" s="51"/>
    </row>
    <row r="30" spans="1:25" ht="15" customHeight="1">
      <c r="A30" s="1089" t="s">
        <v>170</v>
      </c>
      <c r="B30" s="516" t="str">
        <f t="shared" ref="B30" si="7">B31&amp;"フ"</f>
        <v>12フ</v>
      </c>
      <c r="C30" s="1091"/>
      <c r="D30" s="1092"/>
      <c r="E30" s="1093"/>
      <c r="F30" s="1098"/>
      <c r="G30" s="1076"/>
      <c r="H30" s="1077"/>
      <c r="I30" s="1078"/>
      <c r="J30" s="1082"/>
      <c r="K30" s="1082"/>
      <c r="L30" s="1082"/>
      <c r="M30" s="1083"/>
      <c r="R30" s="51"/>
      <c r="S30" s="51"/>
      <c r="T30" s="51"/>
      <c r="U30" s="51"/>
      <c r="V30" s="51"/>
      <c r="W30" s="51"/>
      <c r="X30" s="51"/>
      <c r="Y30" s="51"/>
    </row>
    <row r="31" spans="1:25" ht="27.95" customHeight="1">
      <c r="A31" s="1097"/>
      <c r="B31" s="517">
        <f t="shared" si="2"/>
        <v>12</v>
      </c>
      <c r="C31" s="1094"/>
      <c r="D31" s="1095"/>
      <c r="E31" s="1096"/>
      <c r="F31" s="1099"/>
      <c r="G31" s="1079"/>
      <c r="H31" s="1080"/>
      <c r="I31" s="1081"/>
      <c r="J31" s="1084"/>
      <c r="K31" s="1084"/>
      <c r="L31" s="1084"/>
      <c r="M31" s="1085"/>
      <c r="R31" s="51"/>
      <c r="S31" s="51"/>
      <c r="T31" s="51"/>
      <c r="U31" s="51"/>
      <c r="V31" s="51"/>
      <c r="W31" s="51"/>
      <c r="X31" s="51"/>
      <c r="Y31" s="51"/>
    </row>
    <row r="32" spans="1:25" ht="15" customHeight="1">
      <c r="A32" s="1089" t="s">
        <v>170</v>
      </c>
      <c r="B32" s="516" t="str">
        <f t="shared" ref="B32" si="8">B33&amp;"フ"</f>
        <v>13フ</v>
      </c>
      <c r="C32" s="1091"/>
      <c r="D32" s="1092"/>
      <c r="E32" s="1093"/>
      <c r="F32" s="1098"/>
      <c r="G32" s="1076"/>
      <c r="H32" s="1077"/>
      <c r="I32" s="1078"/>
      <c r="J32" s="1082"/>
      <c r="K32" s="1082"/>
      <c r="L32" s="1082"/>
      <c r="M32" s="1083"/>
      <c r="R32" s="51"/>
      <c r="S32" s="51"/>
      <c r="T32" s="51"/>
      <c r="U32" s="51"/>
      <c r="V32" s="51"/>
      <c r="W32" s="51"/>
      <c r="X32" s="51"/>
      <c r="Y32" s="51"/>
    </row>
    <row r="33" spans="1:25" ht="27.95" customHeight="1">
      <c r="A33" s="1097"/>
      <c r="B33" s="517">
        <f t="shared" si="2"/>
        <v>13</v>
      </c>
      <c r="C33" s="1094"/>
      <c r="D33" s="1095"/>
      <c r="E33" s="1096"/>
      <c r="F33" s="1099"/>
      <c r="G33" s="1079"/>
      <c r="H33" s="1080"/>
      <c r="I33" s="1081"/>
      <c r="J33" s="1084"/>
      <c r="K33" s="1084"/>
      <c r="L33" s="1084"/>
      <c r="M33" s="1085"/>
      <c r="R33" s="51"/>
      <c r="S33" s="51"/>
      <c r="T33" s="51"/>
      <c r="U33" s="51"/>
      <c r="V33" s="51"/>
      <c r="W33" s="51"/>
      <c r="X33" s="51"/>
      <c r="Y33" s="51"/>
    </row>
    <row r="34" spans="1:25" ht="15" customHeight="1">
      <c r="A34" s="1089" t="s">
        <v>170</v>
      </c>
      <c r="B34" s="516" t="str">
        <f t="shared" ref="B34" si="9">B35&amp;"フ"</f>
        <v>14フ</v>
      </c>
      <c r="C34" s="1091"/>
      <c r="D34" s="1092"/>
      <c r="E34" s="1093"/>
      <c r="F34" s="1098"/>
      <c r="G34" s="1076"/>
      <c r="H34" s="1077"/>
      <c r="I34" s="1078"/>
      <c r="J34" s="1082"/>
      <c r="K34" s="1082"/>
      <c r="L34" s="1082"/>
      <c r="M34" s="1083"/>
      <c r="R34" s="51"/>
      <c r="S34" s="51"/>
      <c r="T34" s="51"/>
      <c r="U34" s="51"/>
      <c r="V34" s="51"/>
      <c r="W34" s="51"/>
      <c r="X34" s="51"/>
      <c r="Y34" s="51"/>
    </row>
    <row r="35" spans="1:25" ht="27.95" customHeight="1">
      <c r="A35" s="1097"/>
      <c r="B35" s="517">
        <f t="shared" si="2"/>
        <v>14</v>
      </c>
      <c r="C35" s="1094"/>
      <c r="D35" s="1095"/>
      <c r="E35" s="1096"/>
      <c r="F35" s="1099"/>
      <c r="G35" s="1079"/>
      <c r="H35" s="1080"/>
      <c r="I35" s="1081"/>
      <c r="J35" s="1084"/>
      <c r="K35" s="1084"/>
      <c r="L35" s="1084"/>
      <c r="M35" s="1085"/>
      <c r="R35" s="51"/>
      <c r="S35" s="51"/>
      <c r="T35" s="51"/>
      <c r="U35" s="51"/>
      <c r="V35" s="51"/>
      <c r="W35" s="51"/>
      <c r="X35" s="51"/>
      <c r="Y35" s="51"/>
    </row>
    <row r="36" spans="1:25" ht="15" customHeight="1">
      <c r="A36" s="1089" t="s">
        <v>170</v>
      </c>
      <c r="B36" s="524" t="str">
        <f t="shared" ref="B36" si="10">B37&amp;"フ"</f>
        <v>15フ</v>
      </c>
      <c r="C36" s="1091"/>
      <c r="D36" s="1092"/>
      <c r="E36" s="1093"/>
      <c r="F36" s="1098"/>
      <c r="G36" s="1076"/>
      <c r="H36" s="1077"/>
      <c r="I36" s="1078"/>
      <c r="J36" s="1082"/>
      <c r="K36" s="1082"/>
      <c r="L36" s="1082"/>
      <c r="M36" s="1083"/>
      <c r="R36" s="51"/>
      <c r="S36" s="51"/>
      <c r="T36" s="51"/>
      <c r="U36" s="51"/>
      <c r="V36" s="51"/>
      <c r="W36" s="51"/>
      <c r="X36" s="51"/>
      <c r="Y36" s="51"/>
    </row>
    <row r="37" spans="1:25" ht="27.95" customHeight="1">
      <c r="A37" s="1090"/>
      <c r="B37" s="523">
        <f t="shared" si="2"/>
        <v>15</v>
      </c>
      <c r="C37" s="1094"/>
      <c r="D37" s="1095"/>
      <c r="E37" s="1096"/>
      <c r="F37" s="1099"/>
      <c r="G37" s="1079"/>
      <c r="H37" s="1080"/>
      <c r="I37" s="1081"/>
      <c r="J37" s="1084"/>
      <c r="K37" s="1084"/>
      <c r="L37" s="1084"/>
      <c r="M37" s="1085"/>
      <c r="R37" s="51"/>
      <c r="S37" s="51"/>
      <c r="T37" s="51"/>
      <c r="U37" s="51"/>
      <c r="V37" s="51"/>
      <c r="W37" s="51"/>
      <c r="X37" s="51"/>
      <c r="Y37" s="51"/>
    </row>
    <row r="38" spans="1:25" ht="15" hidden="1" customHeight="1">
      <c r="A38" s="1089" t="s">
        <v>170</v>
      </c>
      <c r="B38" s="516" t="str">
        <f t="shared" ref="B38" si="11">B39&amp;"フ"</f>
        <v>16フ</v>
      </c>
      <c r="C38" s="1091"/>
      <c r="D38" s="1092"/>
      <c r="E38" s="1093"/>
      <c r="F38" s="1098"/>
      <c r="G38" s="1076"/>
      <c r="H38" s="1077"/>
      <c r="I38" s="1078"/>
      <c r="J38" s="1082"/>
      <c r="K38" s="1082"/>
      <c r="L38" s="1082"/>
      <c r="M38" s="1083"/>
      <c r="R38" s="51"/>
      <c r="S38" s="51"/>
      <c r="T38" s="51"/>
      <c r="U38" s="51"/>
      <c r="V38" s="51"/>
      <c r="W38" s="51"/>
      <c r="X38" s="51"/>
      <c r="Y38" s="51"/>
    </row>
    <row r="39" spans="1:25" ht="27.95" hidden="1" customHeight="1">
      <c r="A39" s="1097"/>
      <c r="B39" s="517">
        <f t="shared" si="2"/>
        <v>16</v>
      </c>
      <c r="C39" s="1094"/>
      <c r="D39" s="1095"/>
      <c r="E39" s="1096"/>
      <c r="F39" s="1099"/>
      <c r="G39" s="1079"/>
      <c r="H39" s="1080"/>
      <c r="I39" s="1081"/>
      <c r="J39" s="1084"/>
      <c r="K39" s="1084"/>
      <c r="L39" s="1084"/>
      <c r="M39" s="1085"/>
      <c r="R39" s="51"/>
      <c r="S39" s="51"/>
      <c r="T39" s="51"/>
      <c r="U39" s="51"/>
      <c r="V39" s="51"/>
      <c r="W39" s="51"/>
      <c r="X39" s="51"/>
      <c r="Y39" s="51"/>
    </row>
    <row r="40" spans="1:25" ht="15" hidden="1" customHeight="1">
      <c r="A40" s="1089" t="s">
        <v>170</v>
      </c>
      <c r="B40" s="516" t="str">
        <f t="shared" ref="B40" si="12">B41&amp;"フ"</f>
        <v>17フ</v>
      </c>
      <c r="C40" s="1091"/>
      <c r="D40" s="1092"/>
      <c r="E40" s="1093"/>
      <c r="F40" s="1098"/>
      <c r="G40" s="1076"/>
      <c r="H40" s="1077"/>
      <c r="I40" s="1078"/>
      <c r="J40" s="1082"/>
      <c r="K40" s="1082"/>
      <c r="L40" s="1082"/>
      <c r="M40" s="1083"/>
      <c r="R40" s="51"/>
      <c r="S40" s="51"/>
      <c r="T40" s="51"/>
      <c r="U40" s="51"/>
      <c r="V40" s="51"/>
      <c r="W40" s="51"/>
      <c r="X40" s="51"/>
      <c r="Y40" s="51"/>
    </row>
    <row r="41" spans="1:25" ht="27.95" hidden="1" customHeight="1">
      <c r="A41" s="1090"/>
      <c r="B41" s="517">
        <f t="shared" si="2"/>
        <v>17</v>
      </c>
      <c r="C41" s="1094"/>
      <c r="D41" s="1095"/>
      <c r="E41" s="1096"/>
      <c r="F41" s="1099"/>
      <c r="G41" s="1079"/>
      <c r="H41" s="1080"/>
      <c r="I41" s="1081"/>
      <c r="J41" s="1084"/>
      <c r="K41" s="1084"/>
      <c r="L41" s="1084"/>
      <c r="M41" s="1085"/>
      <c r="R41" s="51"/>
      <c r="S41" s="51"/>
      <c r="T41" s="51"/>
      <c r="U41" s="51"/>
      <c r="V41" s="51"/>
      <c r="W41" s="51"/>
      <c r="X41" s="51"/>
      <c r="Y41" s="51"/>
    </row>
    <row r="42" spans="1:25" ht="15" hidden="1" customHeight="1">
      <c r="A42" s="1089" t="s">
        <v>170</v>
      </c>
      <c r="B42" s="516" t="str">
        <f t="shared" ref="B42" si="13">B43&amp;"フ"</f>
        <v>18フ</v>
      </c>
      <c r="C42" s="1091"/>
      <c r="D42" s="1092"/>
      <c r="E42" s="1093"/>
      <c r="F42" s="1098"/>
      <c r="G42" s="1076"/>
      <c r="H42" s="1077"/>
      <c r="I42" s="1078"/>
      <c r="J42" s="1119"/>
      <c r="K42" s="1119"/>
      <c r="L42" s="1119"/>
      <c r="M42" s="1120"/>
      <c r="O42" s="210"/>
      <c r="P42" s="210"/>
      <c r="Q42" s="210"/>
      <c r="R42" s="51"/>
      <c r="S42" s="51"/>
      <c r="T42" s="51"/>
      <c r="U42" s="51"/>
      <c r="V42" s="51"/>
      <c r="W42" s="51"/>
      <c r="X42" s="51"/>
      <c r="Y42" s="51"/>
    </row>
    <row r="43" spans="1:25" ht="27.95" hidden="1" customHeight="1">
      <c r="A43" s="1097"/>
      <c r="B43" s="517">
        <f t="shared" si="2"/>
        <v>18</v>
      </c>
      <c r="C43" s="1094"/>
      <c r="D43" s="1095"/>
      <c r="E43" s="1096"/>
      <c r="F43" s="1099"/>
      <c r="G43" s="1079"/>
      <c r="H43" s="1080"/>
      <c r="I43" s="1081"/>
      <c r="J43" s="1121"/>
      <c r="K43" s="1121"/>
      <c r="L43" s="1121"/>
      <c r="M43" s="1122"/>
      <c r="R43" s="51"/>
      <c r="S43" s="51"/>
      <c r="T43" s="51"/>
      <c r="U43" s="51"/>
      <c r="V43" s="51"/>
      <c r="W43" s="51"/>
      <c r="X43" s="51"/>
      <c r="Y43" s="51"/>
    </row>
    <row r="44" spans="1:25" ht="15" hidden="1" customHeight="1">
      <c r="A44" s="1089" t="s">
        <v>170</v>
      </c>
      <c r="B44" s="516" t="str">
        <f t="shared" ref="B44" si="14">B45&amp;"フ"</f>
        <v>19フ</v>
      </c>
      <c r="C44" s="1091"/>
      <c r="D44" s="1092"/>
      <c r="E44" s="1093"/>
      <c r="F44" s="1098"/>
      <c r="G44" s="1076"/>
      <c r="H44" s="1077"/>
      <c r="I44" s="1078"/>
      <c r="J44" s="1082"/>
      <c r="K44" s="1082"/>
      <c r="L44" s="1082"/>
      <c r="M44" s="1083"/>
      <c r="R44" s="51"/>
      <c r="S44" s="51"/>
      <c r="T44" s="51"/>
      <c r="U44" s="51"/>
      <c r="V44" s="51"/>
      <c r="W44" s="51"/>
      <c r="X44" s="51"/>
      <c r="Y44" s="51"/>
    </row>
    <row r="45" spans="1:25" ht="27.95" hidden="1" customHeight="1">
      <c r="A45" s="1097"/>
      <c r="B45" s="517">
        <f t="shared" si="2"/>
        <v>19</v>
      </c>
      <c r="C45" s="1094"/>
      <c r="D45" s="1095"/>
      <c r="E45" s="1096"/>
      <c r="F45" s="1099"/>
      <c r="G45" s="1079"/>
      <c r="H45" s="1080"/>
      <c r="I45" s="1081"/>
      <c r="J45" s="1084"/>
      <c r="K45" s="1084"/>
      <c r="L45" s="1084"/>
      <c r="M45" s="1085"/>
      <c r="R45" s="51"/>
      <c r="S45" s="51"/>
      <c r="T45" s="51"/>
      <c r="U45" s="51"/>
      <c r="V45" s="51"/>
      <c r="W45" s="51"/>
      <c r="X45" s="51"/>
      <c r="Y45" s="51"/>
    </row>
    <row r="46" spans="1:25" ht="15" hidden="1" customHeight="1">
      <c r="A46" s="1089" t="s">
        <v>170</v>
      </c>
      <c r="B46" s="516" t="str">
        <f t="shared" ref="B46" si="15">B47&amp;"フ"</f>
        <v>20フ</v>
      </c>
      <c r="C46" s="1091"/>
      <c r="D46" s="1092"/>
      <c r="E46" s="1093"/>
      <c r="F46" s="1098"/>
      <c r="G46" s="1076"/>
      <c r="H46" s="1077"/>
      <c r="I46" s="1078"/>
      <c r="J46" s="1082"/>
      <c r="K46" s="1082"/>
      <c r="L46" s="1082"/>
      <c r="M46" s="1083"/>
      <c r="R46" s="51"/>
      <c r="S46" s="51"/>
      <c r="T46" s="51"/>
      <c r="U46" s="51"/>
      <c r="V46" s="51"/>
      <c r="W46" s="51"/>
      <c r="X46" s="51"/>
      <c r="Y46" s="51"/>
    </row>
    <row r="47" spans="1:25" ht="27.95" hidden="1" customHeight="1">
      <c r="A47" s="1097"/>
      <c r="B47" s="517">
        <f t="shared" si="2"/>
        <v>20</v>
      </c>
      <c r="C47" s="1094"/>
      <c r="D47" s="1095"/>
      <c r="E47" s="1096"/>
      <c r="F47" s="1099"/>
      <c r="G47" s="1079"/>
      <c r="H47" s="1080"/>
      <c r="I47" s="1081"/>
      <c r="J47" s="1084"/>
      <c r="K47" s="1084"/>
      <c r="L47" s="1084"/>
      <c r="M47" s="1085"/>
      <c r="R47" s="51"/>
      <c r="S47" s="51"/>
      <c r="T47" s="51"/>
      <c r="U47" s="51"/>
      <c r="V47" s="51"/>
      <c r="W47" s="51"/>
      <c r="X47" s="51"/>
      <c r="Y47" s="51"/>
    </row>
    <row r="48" spans="1:25" ht="15" hidden="1" customHeight="1">
      <c r="A48" s="1089" t="s">
        <v>170</v>
      </c>
      <c r="B48" s="516" t="str">
        <f t="shared" ref="B48" si="16">B49&amp;"フ"</f>
        <v>21フ</v>
      </c>
      <c r="C48" s="1091"/>
      <c r="D48" s="1092"/>
      <c r="E48" s="1093"/>
      <c r="F48" s="1098"/>
      <c r="G48" s="1076"/>
      <c r="H48" s="1077"/>
      <c r="I48" s="1078"/>
      <c r="J48" s="1082"/>
      <c r="K48" s="1082"/>
      <c r="L48" s="1082"/>
      <c r="M48" s="1083"/>
      <c r="R48" s="51"/>
      <c r="S48" s="51"/>
      <c r="T48" s="51"/>
      <c r="U48" s="51"/>
      <c r="V48" s="51"/>
      <c r="W48" s="51"/>
      <c r="X48" s="51"/>
      <c r="Y48" s="51"/>
    </row>
    <row r="49" spans="1:25" ht="27.95" hidden="1" customHeight="1">
      <c r="A49" s="1097"/>
      <c r="B49" s="517">
        <f t="shared" si="2"/>
        <v>21</v>
      </c>
      <c r="C49" s="1094"/>
      <c r="D49" s="1095"/>
      <c r="E49" s="1096"/>
      <c r="F49" s="1099"/>
      <c r="G49" s="1079"/>
      <c r="H49" s="1080"/>
      <c r="I49" s="1081"/>
      <c r="J49" s="1084"/>
      <c r="K49" s="1084"/>
      <c r="L49" s="1084"/>
      <c r="M49" s="1085"/>
      <c r="R49" s="51"/>
      <c r="S49" s="51"/>
      <c r="T49" s="51"/>
      <c r="U49" s="51"/>
      <c r="V49" s="51"/>
      <c r="W49" s="51"/>
      <c r="X49" s="51"/>
      <c r="Y49" s="51"/>
    </row>
    <row r="50" spans="1:25" ht="15" hidden="1" customHeight="1">
      <c r="A50" s="1089" t="s">
        <v>170</v>
      </c>
      <c r="B50" s="516" t="str">
        <f t="shared" ref="B50" si="17">B51&amp;"フ"</f>
        <v>22フ</v>
      </c>
      <c r="C50" s="1091"/>
      <c r="D50" s="1092"/>
      <c r="E50" s="1093"/>
      <c r="F50" s="1098"/>
      <c r="G50" s="1076"/>
      <c r="H50" s="1077"/>
      <c r="I50" s="1078"/>
      <c r="J50" s="1082"/>
      <c r="K50" s="1082"/>
      <c r="L50" s="1082"/>
      <c r="M50" s="1083"/>
      <c r="R50" s="51"/>
      <c r="S50" s="51"/>
      <c r="T50" s="51"/>
      <c r="U50" s="51"/>
      <c r="V50" s="51"/>
      <c r="W50" s="51"/>
      <c r="X50" s="51"/>
      <c r="Y50" s="51"/>
    </row>
    <row r="51" spans="1:25" ht="27.95" hidden="1" customHeight="1">
      <c r="A51" s="1097"/>
      <c r="B51" s="517">
        <f t="shared" si="2"/>
        <v>22</v>
      </c>
      <c r="C51" s="1094"/>
      <c r="D51" s="1095"/>
      <c r="E51" s="1096"/>
      <c r="F51" s="1099"/>
      <c r="G51" s="1079"/>
      <c r="H51" s="1080"/>
      <c r="I51" s="1081"/>
      <c r="J51" s="1084"/>
      <c r="K51" s="1084"/>
      <c r="L51" s="1084"/>
      <c r="M51" s="1085"/>
      <c r="R51" s="51"/>
      <c r="S51" s="51"/>
      <c r="T51" s="51"/>
      <c r="U51" s="51"/>
      <c r="V51" s="51"/>
      <c r="W51" s="51"/>
      <c r="X51" s="51"/>
      <c r="Y51" s="51"/>
    </row>
    <row r="52" spans="1:25" ht="15" hidden="1" customHeight="1">
      <c r="A52" s="1089" t="s">
        <v>170</v>
      </c>
      <c r="B52" s="516" t="str">
        <f t="shared" ref="B52" si="18">B53&amp;"フ"</f>
        <v>23フ</v>
      </c>
      <c r="C52" s="1091"/>
      <c r="D52" s="1092"/>
      <c r="E52" s="1093"/>
      <c r="F52" s="1098"/>
      <c r="G52" s="1076"/>
      <c r="H52" s="1077"/>
      <c r="I52" s="1078"/>
      <c r="J52" s="1082"/>
      <c r="K52" s="1082"/>
      <c r="L52" s="1082"/>
      <c r="M52" s="1083"/>
      <c r="R52" s="51"/>
      <c r="S52" s="51"/>
      <c r="T52" s="51"/>
      <c r="U52" s="51"/>
      <c r="V52" s="51"/>
      <c r="W52" s="51"/>
      <c r="X52" s="51"/>
      <c r="Y52" s="51"/>
    </row>
    <row r="53" spans="1:25" ht="27.95" hidden="1" customHeight="1">
      <c r="A53" s="1097"/>
      <c r="B53" s="517">
        <f t="shared" si="2"/>
        <v>23</v>
      </c>
      <c r="C53" s="1094"/>
      <c r="D53" s="1095"/>
      <c r="E53" s="1096"/>
      <c r="F53" s="1099"/>
      <c r="G53" s="1079"/>
      <c r="H53" s="1080"/>
      <c r="I53" s="1081"/>
      <c r="J53" s="1084"/>
      <c r="K53" s="1084"/>
      <c r="L53" s="1084"/>
      <c r="M53" s="1085"/>
      <c r="R53" s="51"/>
      <c r="S53" s="51"/>
      <c r="T53" s="51"/>
      <c r="U53" s="51"/>
      <c r="V53" s="51"/>
      <c r="W53" s="51"/>
      <c r="X53" s="51"/>
      <c r="Y53" s="51"/>
    </row>
    <row r="54" spans="1:25" ht="15" hidden="1" customHeight="1">
      <c r="A54" s="1089" t="s">
        <v>170</v>
      </c>
      <c r="B54" s="516" t="str">
        <f t="shared" ref="B54" si="19">B55&amp;"フ"</f>
        <v>24フ</v>
      </c>
      <c r="C54" s="1091"/>
      <c r="D54" s="1092"/>
      <c r="E54" s="1093"/>
      <c r="F54" s="1098"/>
      <c r="G54" s="1076"/>
      <c r="H54" s="1077"/>
      <c r="I54" s="1078"/>
      <c r="J54" s="1082"/>
      <c r="K54" s="1082"/>
      <c r="L54" s="1082"/>
      <c r="M54" s="1083"/>
      <c r="R54" s="51"/>
      <c r="S54" s="51"/>
      <c r="T54" s="51"/>
      <c r="U54" s="51"/>
      <c r="V54" s="51"/>
      <c r="W54" s="51"/>
      <c r="X54" s="51"/>
      <c r="Y54" s="51"/>
    </row>
    <row r="55" spans="1:25" ht="27.95" hidden="1" customHeight="1">
      <c r="A55" s="1097"/>
      <c r="B55" s="517">
        <f t="shared" si="2"/>
        <v>24</v>
      </c>
      <c r="C55" s="1094"/>
      <c r="D55" s="1095"/>
      <c r="E55" s="1096"/>
      <c r="F55" s="1099"/>
      <c r="G55" s="1079"/>
      <c r="H55" s="1080"/>
      <c r="I55" s="1081"/>
      <c r="J55" s="1084"/>
      <c r="K55" s="1084"/>
      <c r="L55" s="1084"/>
      <c r="M55" s="1085"/>
      <c r="R55" s="51"/>
      <c r="S55" s="51"/>
      <c r="T55" s="51"/>
      <c r="U55" s="51"/>
      <c r="V55" s="51"/>
      <c r="W55" s="51"/>
      <c r="X55" s="51"/>
      <c r="Y55" s="51"/>
    </row>
    <row r="56" spans="1:25" ht="15" hidden="1" customHeight="1">
      <c r="A56" s="1089" t="s">
        <v>170</v>
      </c>
      <c r="B56" s="516" t="str">
        <f t="shared" ref="B56" si="20">B57&amp;"フ"</f>
        <v>25フ</v>
      </c>
      <c r="C56" s="1091"/>
      <c r="D56" s="1092"/>
      <c r="E56" s="1093"/>
      <c r="F56" s="1098"/>
      <c r="G56" s="1076"/>
      <c r="H56" s="1077"/>
      <c r="I56" s="1078"/>
      <c r="J56" s="1082"/>
      <c r="K56" s="1082"/>
      <c r="L56" s="1082"/>
      <c r="M56" s="1083"/>
      <c r="R56" s="51"/>
      <c r="S56" s="51"/>
      <c r="T56" s="51"/>
      <c r="U56" s="51"/>
      <c r="V56" s="51"/>
      <c r="W56" s="51"/>
      <c r="X56" s="51"/>
      <c r="Y56" s="51"/>
    </row>
    <row r="57" spans="1:25" ht="27.95" hidden="1" customHeight="1">
      <c r="A57" s="1097"/>
      <c r="B57" s="517">
        <f t="shared" si="2"/>
        <v>25</v>
      </c>
      <c r="C57" s="1094"/>
      <c r="D57" s="1095"/>
      <c r="E57" s="1096"/>
      <c r="F57" s="1099"/>
      <c r="G57" s="1079"/>
      <c r="H57" s="1080"/>
      <c r="I57" s="1081"/>
      <c r="J57" s="1084"/>
      <c r="K57" s="1084"/>
      <c r="L57" s="1084"/>
      <c r="M57" s="1085"/>
      <c r="R57" s="51"/>
      <c r="S57" s="51"/>
      <c r="T57" s="51"/>
      <c r="U57" s="51"/>
      <c r="V57" s="51"/>
      <c r="W57" s="51"/>
      <c r="X57" s="51"/>
      <c r="Y57" s="51"/>
    </row>
    <row r="58" spans="1:25" ht="15" hidden="1" customHeight="1">
      <c r="A58" s="1089" t="s">
        <v>170</v>
      </c>
      <c r="B58" s="516" t="str">
        <f t="shared" ref="B58" si="21">B59&amp;"フ"</f>
        <v>26フ</v>
      </c>
      <c r="C58" s="1091"/>
      <c r="D58" s="1092"/>
      <c r="E58" s="1093"/>
      <c r="F58" s="1098"/>
      <c r="G58" s="1076"/>
      <c r="H58" s="1077"/>
      <c r="I58" s="1078"/>
      <c r="J58" s="1082"/>
      <c r="K58" s="1082"/>
      <c r="L58" s="1082"/>
      <c r="M58" s="1083"/>
      <c r="R58" s="51"/>
      <c r="S58" s="51"/>
      <c r="T58" s="51"/>
      <c r="U58" s="51"/>
      <c r="V58" s="51"/>
      <c r="W58" s="51"/>
      <c r="X58" s="51"/>
      <c r="Y58" s="51"/>
    </row>
    <row r="59" spans="1:25" ht="27.95" hidden="1" customHeight="1">
      <c r="A59" s="1097"/>
      <c r="B59" s="517">
        <f t="shared" si="2"/>
        <v>26</v>
      </c>
      <c r="C59" s="1094"/>
      <c r="D59" s="1095"/>
      <c r="E59" s="1096"/>
      <c r="F59" s="1099"/>
      <c r="G59" s="1079"/>
      <c r="H59" s="1080"/>
      <c r="I59" s="1081"/>
      <c r="J59" s="1084"/>
      <c r="K59" s="1084"/>
      <c r="L59" s="1084"/>
      <c r="M59" s="1085"/>
      <c r="R59" s="51"/>
      <c r="S59" s="51"/>
      <c r="T59" s="51"/>
      <c r="U59" s="51"/>
      <c r="V59" s="51"/>
      <c r="W59" s="51"/>
      <c r="X59" s="51"/>
      <c r="Y59" s="51"/>
    </row>
    <row r="60" spans="1:25" ht="15" hidden="1" customHeight="1">
      <c r="A60" s="1089" t="s">
        <v>170</v>
      </c>
      <c r="B60" s="516" t="str">
        <f t="shared" ref="B60" si="22">B61&amp;"フ"</f>
        <v>27フ</v>
      </c>
      <c r="C60" s="1091"/>
      <c r="D60" s="1092"/>
      <c r="E60" s="1093"/>
      <c r="F60" s="1098"/>
      <c r="G60" s="1076"/>
      <c r="H60" s="1077"/>
      <c r="I60" s="1078"/>
      <c r="J60" s="1082"/>
      <c r="K60" s="1082"/>
      <c r="L60" s="1082"/>
      <c r="M60" s="1083"/>
      <c r="R60" s="51"/>
      <c r="S60" s="51"/>
      <c r="T60" s="51"/>
      <c r="U60" s="51"/>
      <c r="V60" s="51"/>
      <c r="W60" s="51"/>
      <c r="X60" s="51"/>
      <c r="Y60" s="51"/>
    </row>
    <row r="61" spans="1:25" ht="27.95" hidden="1" customHeight="1">
      <c r="A61" s="1097"/>
      <c r="B61" s="517">
        <f t="shared" si="2"/>
        <v>27</v>
      </c>
      <c r="C61" s="1094"/>
      <c r="D61" s="1095"/>
      <c r="E61" s="1096"/>
      <c r="F61" s="1099"/>
      <c r="G61" s="1079"/>
      <c r="H61" s="1080"/>
      <c r="I61" s="1081"/>
      <c r="J61" s="1084"/>
      <c r="K61" s="1084"/>
      <c r="L61" s="1084"/>
      <c r="M61" s="1085"/>
      <c r="R61" s="51"/>
      <c r="S61" s="51"/>
      <c r="T61" s="51"/>
      <c r="U61" s="51"/>
      <c r="V61" s="51"/>
      <c r="W61" s="51"/>
      <c r="X61" s="51"/>
      <c r="Y61" s="51"/>
    </row>
    <row r="62" spans="1:25" ht="15" hidden="1" customHeight="1">
      <c r="A62" s="1089" t="s">
        <v>170</v>
      </c>
      <c r="B62" s="516" t="str">
        <f t="shared" ref="B62" si="23">B63&amp;"フ"</f>
        <v>28フ</v>
      </c>
      <c r="C62" s="1091"/>
      <c r="D62" s="1092"/>
      <c r="E62" s="1093"/>
      <c r="F62" s="1098"/>
      <c r="G62" s="1076"/>
      <c r="H62" s="1077"/>
      <c r="I62" s="1078"/>
      <c r="J62" s="1082"/>
      <c r="K62" s="1082"/>
      <c r="L62" s="1082"/>
      <c r="M62" s="1083"/>
      <c r="R62" s="51"/>
      <c r="S62" s="51"/>
      <c r="T62" s="51"/>
      <c r="U62" s="51"/>
      <c r="V62" s="51"/>
      <c r="W62" s="51"/>
      <c r="X62" s="51"/>
      <c r="Y62" s="51"/>
    </row>
    <row r="63" spans="1:25" ht="27.95" hidden="1" customHeight="1">
      <c r="A63" s="1097"/>
      <c r="B63" s="517">
        <f t="shared" si="2"/>
        <v>28</v>
      </c>
      <c r="C63" s="1094"/>
      <c r="D63" s="1095"/>
      <c r="E63" s="1096"/>
      <c r="F63" s="1099"/>
      <c r="G63" s="1079"/>
      <c r="H63" s="1080"/>
      <c r="I63" s="1081"/>
      <c r="J63" s="1084"/>
      <c r="K63" s="1084"/>
      <c r="L63" s="1084"/>
      <c r="M63" s="1085"/>
      <c r="R63" s="51"/>
      <c r="S63" s="51"/>
      <c r="T63" s="51"/>
      <c r="U63" s="51"/>
      <c r="V63" s="51"/>
      <c r="W63" s="51"/>
      <c r="X63" s="51"/>
      <c r="Y63" s="51"/>
    </row>
    <row r="64" spans="1:25" ht="15" hidden="1" customHeight="1">
      <c r="A64" s="1089" t="s">
        <v>170</v>
      </c>
      <c r="B64" s="516" t="str">
        <f t="shared" ref="B64" si="24">B65&amp;"フ"</f>
        <v>29フ</v>
      </c>
      <c r="C64" s="1091"/>
      <c r="D64" s="1092"/>
      <c r="E64" s="1093"/>
      <c r="F64" s="1098"/>
      <c r="G64" s="1076"/>
      <c r="H64" s="1077"/>
      <c r="I64" s="1078"/>
      <c r="J64" s="1082"/>
      <c r="K64" s="1082"/>
      <c r="L64" s="1082"/>
      <c r="M64" s="1083"/>
      <c r="R64" s="51"/>
      <c r="S64" s="51"/>
      <c r="T64" s="51"/>
      <c r="U64" s="51"/>
      <c r="V64" s="51"/>
      <c r="W64" s="51"/>
      <c r="X64" s="51"/>
      <c r="Y64" s="51"/>
    </row>
    <row r="65" spans="1:25" ht="27.95" hidden="1" customHeight="1">
      <c r="A65" s="1097"/>
      <c r="B65" s="517">
        <f t="shared" si="2"/>
        <v>29</v>
      </c>
      <c r="C65" s="1094"/>
      <c r="D65" s="1095"/>
      <c r="E65" s="1096"/>
      <c r="F65" s="1099"/>
      <c r="G65" s="1079"/>
      <c r="H65" s="1080"/>
      <c r="I65" s="1081"/>
      <c r="J65" s="1084"/>
      <c r="K65" s="1084"/>
      <c r="L65" s="1084"/>
      <c r="M65" s="1085"/>
      <c r="R65" s="51"/>
      <c r="S65" s="51"/>
      <c r="T65" s="51"/>
      <c r="U65" s="51"/>
      <c r="V65" s="51"/>
      <c r="W65" s="51"/>
      <c r="X65" s="51"/>
      <c r="Y65" s="51"/>
    </row>
    <row r="66" spans="1:25" ht="15" hidden="1" customHeight="1">
      <c r="A66" s="1089" t="s">
        <v>170</v>
      </c>
      <c r="B66" s="516" t="str">
        <f t="shared" ref="B66" si="25">B67&amp;"フ"</f>
        <v>30フ</v>
      </c>
      <c r="C66" s="1091"/>
      <c r="D66" s="1092"/>
      <c r="E66" s="1093"/>
      <c r="F66" s="1098"/>
      <c r="G66" s="1076"/>
      <c r="H66" s="1077"/>
      <c r="I66" s="1078"/>
      <c r="J66" s="1082"/>
      <c r="K66" s="1082"/>
      <c r="L66" s="1082"/>
      <c r="M66" s="1083"/>
      <c r="R66" s="51"/>
      <c r="S66" s="51"/>
      <c r="T66" s="51"/>
      <c r="U66" s="51"/>
      <c r="V66" s="51"/>
      <c r="W66" s="51"/>
      <c r="X66" s="51"/>
      <c r="Y66" s="51"/>
    </row>
    <row r="67" spans="1:25" ht="27.95" hidden="1" customHeight="1">
      <c r="A67" s="1097"/>
      <c r="B67" s="517">
        <f t="shared" si="2"/>
        <v>30</v>
      </c>
      <c r="C67" s="1094"/>
      <c r="D67" s="1095"/>
      <c r="E67" s="1096"/>
      <c r="F67" s="1099"/>
      <c r="G67" s="1079"/>
      <c r="H67" s="1080"/>
      <c r="I67" s="1081"/>
      <c r="J67" s="1084"/>
      <c r="K67" s="1084"/>
      <c r="L67" s="1084"/>
      <c r="M67" s="1085"/>
      <c r="R67" s="51"/>
      <c r="S67" s="51"/>
      <c r="T67" s="51"/>
      <c r="U67" s="51"/>
      <c r="V67" s="51"/>
      <c r="W67" s="51"/>
      <c r="X67" s="51"/>
      <c r="Y67" s="51"/>
    </row>
    <row r="68" spans="1:25" ht="15" hidden="1" customHeight="1">
      <c r="A68" s="1089" t="s">
        <v>170</v>
      </c>
      <c r="B68" s="516" t="str">
        <f t="shared" ref="B68" si="26">B69&amp;"フ"</f>
        <v>31フ</v>
      </c>
      <c r="C68" s="1091"/>
      <c r="D68" s="1092"/>
      <c r="E68" s="1093"/>
      <c r="F68" s="1098"/>
      <c r="G68" s="1076"/>
      <c r="H68" s="1077"/>
      <c r="I68" s="1078"/>
      <c r="J68" s="1082"/>
      <c r="K68" s="1082"/>
      <c r="L68" s="1082"/>
      <c r="M68" s="1083"/>
      <c r="R68" s="51"/>
      <c r="S68" s="51"/>
      <c r="T68" s="51"/>
      <c r="U68" s="51"/>
      <c r="V68" s="51"/>
      <c r="W68" s="51"/>
      <c r="X68" s="51"/>
      <c r="Y68" s="51"/>
    </row>
    <row r="69" spans="1:25" ht="27.95" hidden="1" customHeight="1">
      <c r="A69" s="1097"/>
      <c r="B69" s="517">
        <f t="shared" si="2"/>
        <v>31</v>
      </c>
      <c r="C69" s="1094"/>
      <c r="D69" s="1095"/>
      <c r="E69" s="1096"/>
      <c r="F69" s="1099"/>
      <c r="G69" s="1079"/>
      <c r="H69" s="1080"/>
      <c r="I69" s="1081"/>
      <c r="J69" s="1084"/>
      <c r="K69" s="1084"/>
      <c r="L69" s="1084"/>
      <c r="M69" s="1085"/>
      <c r="R69" s="51"/>
      <c r="S69" s="51"/>
      <c r="T69" s="51"/>
      <c r="U69" s="51"/>
      <c r="V69" s="51"/>
      <c r="W69" s="51"/>
      <c r="X69" s="51"/>
      <c r="Y69" s="51"/>
    </row>
    <row r="70" spans="1:25" ht="15" hidden="1" customHeight="1">
      <c r="A70" s="1089" t="s">
        <v>170</v>
      </c>
      <c r="B70" s="516" t="str">
        <f t="shared" ref="B70" si="27">B71&amp;"フ"</f>
        <v>32フ</v>
      </c>
      <c r="C70" s="1091"/>
      <c r="D70" s="1092"/>
      <c r="E70" s="1093"/>
      <c r="F70" s="1098"/>
      <c r="G70" s="1076"/>
      <c r="H70" s="1077"/>
      <c r="I70" s="1078"/>
      <c r="J70" s="1082"/>
      <c r="K70" s="1082"/>
      <c r="L70" s="1082"/>
      <c r="M70" s="1083"/>
      <c r="R70" s="51"/>
      <c r="S70" s="51"/>
      <c r="T70" s="51"/>
      <c r="U70" s="51"/>
      <c r="V70" s="51"/>
      <c r="W70" s="51"/>
      <c r="X70" s="51"/>
      <c r="Y70" s="51"/>
    </row>
    <row r="71" spans="1:25" ht="27.95" hidden="1" customHeight="1">
      <c r="A71" s="1097"/>
      <c r="B71" s="517">
        <f t="shared" si="2"/>
        <v>32</v>
      </c>
      <c r="C71" s="1094"/>
      <c r="D71" s="1095"/>
      <c r="E71" s="1096"/>
      <c r="F71" s="1099"/>
      <c r="G71" s="1079"/>
      <c r="H71" s="1080"/>
      <c r="I71" s="1081"/>
      <c r="J71" s="1084"/>
      <c r="K71" s="1084"/>
      <c r="L71" s="1084"/>
      <c r="M71" s="1085"/>
      <c r="R71" s="51"/>
      <c r="S71" s="51"/>
      <c r="T71" s="51"/>
      <c r="U71" s="51"/>
      <c r="V71" s="51"/>
      <c r="W71" s="51"/>
      <c r="X71" s="51"/>
      <c r="Y71" s="51"/>
    </row>
    <row r="72" spans="1:25" ht="15" hidden="1" customHeight="1">
      <c r="A72" s="1089" t="s">
        <v>170</v>
      </c>
      <c r="B72" s="516" t="str">
        <f t="shared" ref="B72" si="28">B73&amp;"フ"</f>
        <v>33フ</v>
      </c>
      <c r="C72" s="1091"/>
      <c r="D72" s="1092"/>
      <c r="E72" s="1093"/>
      <c r="F72" s="1098"/>
      <c r="G72" s="1076"/>
      <c r="H72" s="1077"/>
      <c r="I72" s="1078"/>
      <c r="J72" s="1082"/>
      <c r="K72" s="1082"/>
      <c r="L72" s="1082"/>
      <c r="M72" s="1083"/>
      <c r="R72" s="51"/>
      <c r="S72" s="51"/>
      <c r="T72" s="51"/>
      <c r="U72" s="51"/>
      <c r="V72" s="51"/>
      <c r="W72" s="51"/>
      <c r="X72" s="51"/>
      <c r="Y72" s="51"/>
    </row>
    <row r="73" spans="1:25" ht="27.95" hidden="1" customHeight="1">
      <c r="A73" s="1097"/>
      <c r="B73" s="517">
        <f t="shared" si="2"/>
        <v>33</v>
      </c>
      <c r="C73" s="1094"/>
      <c r="D73" s="1095"/>
      <c r="E73" s="1096"/>
      <c r="F73" s="1099"/>
      <c r="G73" s="1079"/>
      <c r="H73" s="1080"/>
      <c r="I73" s="1081"/>
      <c r="J73" s="1084"/>
      <c r="K73" s="1084"/>
      <c r="L73" s="1084"/>
      <c r="M73" s="1085"/>
      <c r="R73" s="51"/>
      <c r="S73" s="51"/>
      <c r="T73" s="51"/>
      <c r="U73" s="51"/>
      <c r="V73" s="51"/>
      <c r="W73" s="51"/>
      <c r="X73" s="51"/>
      <c r="Y73" s="51"/>
    </row>
    <row r="74" spans="1:25" ht="15" hidden="1" customHeight="1">
      <c r="A74" s="1089" t="s">
        <v>170</v>
      </c>
      <c r="B74" s="516" t="str">
        <f t="shared" ref="B74" si="29">B75&amp;"フ"</f>
        <v>34フ</v>
      </c>
      <c r="C74" s="1091"/>
      <c r="D74" s="1092"/>
      <c r="E74" s="1093"/>
      <c r="F74" s="1098"/>
      <c r="G74" s="1076"/>
      <c r="H74" s="1077"/>
      <c r="I74" s="1078"/>
      <c r="J74" s="1082"/>
      <c r="K74" s="1082"/>
      <c r="L74" s="1082"/>
      <c r="M74" s="1083"/>
      <c r="R74" s="51"/>
      <c r="S74" s="51"/>
      <c r="T74" s="51"/>
      <c r="U74" s="51"/>
      <c r="V74" s="51"/>
      <c r="W74" s="51"/>
      <c r="X74" s="51"/>
      <c r="Y74" s="51"/>
    </row>
    <row r="75" spans="1:25" ht="27.95" hidden="1" customHeight="1">
      <c r="A75" s="1090"/>
      <c r="B75" s="523">
        <f t="shared" si="2"/>
        <v>34</v>
      </c>
      <c r="C75" s="1094"/>
      <c r="D75" s="1095"/>
      <c r="E75" s="1096"/>
      <c r="F75" s="1099"/>
      <c r="G75" s="1079"/>
      <c r="H75" s="1080"/>
      <c r="I75" s="1081"/>
      <c r="J75" s="1084"/>
      <c r="K75" s="1084"/>
      <c r="L75" s="1084"/>
      <c r="M75" s="1085"/>
      <c r="R75" s="51"/>
      <c r="S75" s="51"/>
      <c r="T75" s="51"/>
      <c r="U75" s="51"/>
      <c r="V75" s="51"/>
      <c r="W75" s="51"/>
      <c r="X75" s="51"/>
      <c r="Y75" s="51"/>
    </row>
    <row r="76" spans="1:25" s="76" customFormat="1" ht="13.5" customHeight="1">
      <c r="A76" s="18" t="s">
        <v>50</v>
      </c>
      <c r="B76" s="18"/>
      <c r="C76" s="1002" t="s">
        <v>108</v>
      </c>
      <c r="D76" s="1002"/>
      <c r="E76" s="1002"/>
      <c r="F76" s="1002"/>
      <c r="G76" s="1002"/>
      <c r="H76" s="1002"/>
      <c r="I76" s="1002"/>
      <c r="J76" s="1002"/>
      <c r="K76" s="1002"/>
      <c r="L76" s="1002"/>
      <c r="M76" s="1002"/>
    </row>
    <row r="77" spans="1:25" s="76" customFormat="1" ht="13.5" customHeight="1">
      <c r="A77" s="18"/>
      <c r="B77" s="18"/>
      <c r="C77" s="76" t="s">
        <v>111</v>
      </c>
      <c r="D77" s="77"/>
      <c r="E77" s="77"/>
      <c r="F77" s="77"/>
      <c r="G77" s="77"/>
      <c r="H77" s="77"/>
      <c r="I77" s="77"/>
      <c r="J77" s="77"/>
      <c r="K77" s="77"/>
      <c r="L77" s="77"/>
      <c r="M77" s="77"/>
    </row>
    <row r="78" spans="1:25" s="76" customFormat="1" ht="13.5" customHeight="1">
      <c r="A78" s="18"/>
      <c r="B78" s="18"/>
      <c r="C78" s="76" t="s">
        <v>109</v>
      </c>
      <c r="D78" s="77"/>
      <c r="E78" s="77"/>
      <c r="F78" s="77"/>
      <c r="G78" s="77"/>
      <c r="H78" s="77"/>
      <c r="I78" s="77"/>
      <c r="J78" s="77"/>
      <c r="K78" s="77"/>
      <c r="L78" s="77"/>
      <c r="M78" s="77"/>
    </row>
    <row r="79" spans="1:25" s="76" customFormat="1" ht="13.5" customHeight="1">
      <c r="A79" s="18"/>
      <c r="B79" s="18"/>
      <c r="C79" s="1002" t="s">
        <v>110</v>
      </c>
      <c r="D79" s="1002"/>
      <c r="E79" s="1002"/>
      <c r="F79" s="1002"/>
      <c r="G79" s="1002"/>
      <c r="H79" s="1002"/>
      <c r="I79" s="1002"/>
      <c r="J79" s="1002"/>
      <c r="K79" s="1002"/>
      <c r="L79" s="1002"/>
      <c r="M79" s="1002"/>
    </row>
    <row r="80" spans="1:25" ht="24.75" customHeight="1">
      <c r="A80" s="24"/>
      <c r="B80" s="24"/>
      <c r="C80" s="52"/>
      <c r="D80" s="52"/>
      <c r="E80" s="52"/>
      <c r="F80" s="52"/>
      <c r="G80" s="52"/>
      <c r="H80" s="52"/>
      <c r="I80" s="53"/>
      <c r="J80" s="52"/>
      <c r="K80" s="52"/>
      <c r="L80" s="52"/>
      <c r="M80" s="52"/>
    </row>
    <row r="81" spans="1:25" ht="21" customHeight="1">
      <c r="A81" s="522" t="s">
        <v>357</v>
      </c>
      <c r="B81" s="73"/>
      <c r="C81" s="19"/>
      <c r="D81" s="19"/>
      <c r="E81" s="75"/>
      <c r="F81" s="8"/>
      <c r="G81" s="8"/>
      <c r="H81" s="8"/>
      <c r="I81" s="8"/>
      <c r="J81" s="8"/>
      <c r="K81" s="8"/>
      <c r="L81" s="8"/>
      <c r="M81" s="8"/>
    </row>
    <row r="82" spans="1:25" ht="15.75" customHeight="1">
      <c r="A82" s="1157" t="s">
        <v>72</v>
      </c>
      <c r="B82" s="1158"/>
      <c r="C82" s="1146" t="s">
        <v>20</v>
      </c>
      <c r="D82" s="1147"/>
      <c r="E82" s="1148"/>
      <c r="F82" s="1149" t="s">
        <v>22</v>
      </c>
      <c r="G82" s="1150"/>
      <c r="H82" s="1150"/>
      <c r="I82" s="1151"/>
      <c r="J82" s="1155" t="s">
        <v>19</v>
      </c>
      <c r="K82" s="1155"/>
      <c r="L82" s="1155"/>
      <c r="M82" s="1155"/>
      <c r="R82" s="51"/>
      <c r="S82" s="51"/>
      <c r="T82" s="51"/>
      <c r="U82" s="51"/>
      <c r="V82" s="51"/>
      <c r="W82" s="51"/>
      <c r="X82" s="51"/>
      <c r="Y82" s="51"/>
    </row>
    <row r="83" spans="1:25" ht="26.1" customHeight="1">
      <c r="A83" s="1159"/>
      <c r="B83" s="1160"/>
      <c r="C83" s="1102" t="s">
        <v>21</v>
      </c>
      <c r="D83" s="1103"/>
      <c r="E83" s="875"/>
      <c r="F83" s="1152"/>
      <c r="G83" s="1153"/>
      <c r="H83" s="1153"/>
      <c r="I83" s="1154"/>
      <c r="J83" s="1156"/>
      <c r="K83" s="1156"/>
      <c r="L83" s="1156"/>
      <c r="M83" s="1156"/>
      <c r="R83" s="51"/>
      <c r="S83" s="51"/>
      <c r="T83" s="51"/>
      <c r="U83" s="51"/>
      <c r="V83" s="51"/>
      <c r="W83" s="51"/>
      <c r="X83" s="51"/>
      <c r="Y83" s="51"/>
    </row>
    <row r="84" spans="1:25" ht="15" customHeight="1">
      <c r="A84" s="1104" t="s">
        <v>171</v>
      </c>
      <c r="B84" s="126" t="str">
        <f>B85&amp;"カ"</f>
        <v>1カ</v>
      </c>
      <c r="C84" s="1110"/>
      <c r="D84" s="1111"/>
      <c r="E84" s="1112"/>
      <c r="F84" s="1076"/>
      <c r="G84" s="1077"/>
      <c r="H84" s="1077"/>
      <c r="I84" s="1078"/>
      <c r="J84" s="1082"/>
      <c r="K84" s="1082"/>
      <c r="L84" s="1082"/>
      <c r="M84" s="1083"/>
      <c r="N84" s="236"/>
      <c r="R84" s="51"/>
      <c r="S84" s="51"/>
      <c r="T84" s="51"/>
      <c r="U84" s="51"/>
      <c r="V84" s="51"/>
      <c r="W84" s="51"/>
      <c r="X84" s="51"/>
      <c r="Y84" s="51"/>
    </row>
    <row r="85" spans="1:25" ht="27.95" customHeight="1">
      <c r="A85" s="1105"/>
      <c r="B85" s="79">
        <v>1</v>
      </c>
      <c r="C85" s="1086"/>
      <c r="D85" s="1087"/>
      <c r="E85" s="1088"/>
      <c r="F85" s="1079"/>
      <c r="G85" s="1080"/>
      <c r="H85" s="1080"/>
      <c r="I85" s="1081"/>
      <c r="J85" s="1084"/>
      <c r="K85" s="1084"/>
      <c r="L85" s="1084"/>
      <c r="M85" s="1085"/>
      <c r="N85" s="236"/>
      <c r="O85" s="1">
        <f>F84</f>
        <v>0</v>
      </c>
      <c r="P85" s="1">
        <f>J84</f>
        <v>0</v>
      </c>
      <c r="R85" s="51"/>
      <c r="S85" s="51"/>
      <c r="T85" s="51"/>
      <c r="U85" s="51"/>
      <c r="V85" s="51"/>
      <c r="W85" s="51"/>
      <c r="X85" s="51"/>
      <c r="Y85" s="51"/>
    </row>
    <row r="86" spans="1:25" ht="15" customHeight="1">
      <c r="A86" s="1104" t="s">
        <v>171</v>
      </c>
      <c r="B86" s="126" t="str">
        <f>B87&amp;"カ"</f>
        <v>2カ</v>
      </c>
      <c r="C86" s="1110"/>
      <c r="D86" s="1111"/>
      <c r="E86" s="1112"/>
      <c r="F86" s="1076"/>
      <c r="G86" s="1077"/>
      <c r="H86" s="1077"/>
      <c r="I86" s="1078"/>
      <c r="J86" s="1082"/>
      <c r="K86" s="1082"/>
      <c r="L86" s="1082"/>
      <c r="M86" s="1083"/>
      <c r="N86" s="236"/>
      <c r="R86" s="51"/>
      <c r="S86" s="51"/>
      <c r="T86" s="51"/>
      <c r="U86" s="51"/>
      <c r="V86" s="51"/>
      <c r="W86" s="51"/>
      <c r="X86" s="51"/>
      <c r="Y86" s="51"/>
    </row>
    <row r="87" spans="1:25" ht="27.95" customHeight="1">
      <c r="A87" s="1109"/>
      <c r="B87" s="79">
        <v>2</v>
      </c>
      <c r="C87" s="1086"/>
      <c r="D87" s="1087"/>
      <c r="E87" s="1088"/>
      <c r="F87" s="1079"/>
      <c r="G87" s="1080"/>
      <c r="H87" s="1080"/>
      <c r="I87" s="1081"/>
      <c r="J87" s="1084"/>
      <c r="K87" s="1084"/>
      <c r="L87" s="1084"/>
      <c r="M87" s="1085"/>
      <c r="N87" s="236"/>
      <c r="O87" s="1">
        <f t="shared" ref="O87:O97" si="30">F86</f>
        <v>0</v>
      </c>
      <c r="P87" s="1">
        <f>J86</f>
        <v>0</v>
      </c>
      <c r="R87" s="51"/>
      <c r="S87" s="51"/>
      <c r="T87" s="51"/>
      <c r="U87" s="51"/>
      <c r="V87" s="51"/>
      <c r="W87" s="51"/>
      <c r="X87" s="51"/>
      <c r="Y87" s="51"/>
    </row>
    <row r="88" spans="1:25" ht="15" customHeight="1">
      <c r="A88" s="1104" t="s">
        <v>171</v>
      </c>
      <c r="B88" s="126" t="str">
        <f>B89&amp;"カ"</f>
        <v>3カ</v>
      </c>
      <c r="C88" s="1110"/>
      <c r="D88" s="1111"/>
      <c r="E88" s="1112"/>
      <c r="F88" s="1076"/>
      <c r="G88" s="1077"/>
      <c r="H88" s="1077"/>
      <c r="I88" s="1078"/>
      <c r="J88" s="1082"/>
      <c r="K88" s="1082"/>
      <c r="L88" s="1082"/>
      <c r="M88" s="1083"/>
      <c r="N88" s="236"/>
      <c r="R88" s="51"/>
      <c r="S88" s="51"/>
      <c r="T88" s="51"/>
      <c r="U88" s="51"/>
      <c r="V88" s="51"/>
      <c r="W88" s="51"/>
      <c r="X88" s="51"/>
      <c r="Y88" s="51"/>
    </row>
    <row r="89" spans="1:25" ht="27.95" customHeight="1">
      <c r="A89" s="1105"/>
      <c r="B89" s="79">
        <v>3</v>
      </c>
      <c r="C89" s="1086"/>
      <c r="D89" s="1087"/>
      <c r="E89" s="1088"/>
      <c r="F89" s="1079"/>
      <c r="G89" s="1080"/>
      <c r="H89" s="1080"/>
      <c r="I89" s="1081"/>
      <c r="J89" s="1084"/>
      <c r="K89" s="1084"/>
      <c r="L89" s="1084"/>
      <c r="M89" s="1085"/>
      <c r="N89" s="236"/>
      <c r="O89" s="1">
        <f t="shared" si="30"/>
        <v>0</v>
      </c>
      <c r="P89" s="1">
        <f>J88</f>
        <v>0</v>
      </c>
      <c r="R89" s="51"/>
      <c r="S89" s="51"/>
      <c r="T89" s="51"/>
      <c r="U89" s="51"/>
      <c r="V89" s="51"/>
      <c r="W89" s="51"/>
      <c r="X89" s="51"/>
      <c r="Y89" s="51"/>
    </row>
    <row r="90" spans="1:25" ht="15" customHeight="1">
      <c r="A90" s="1104" t="s">
        <v>171</v>
      </c>
      <c r="B90" s="126" t="str">
        <f>B91&amp;"カ"</f>
        <v>4カ</v>
      </c>
      <c r="C90" s="1110"/>
      <c r="D90" s="1111"/>
      <c r="E90" s="1112"/>
      <c r="F90" s="1076"/>
      <c r="G90" s="1077"/>
      <c r="H90" s="1077"/>
      <c r="I90" s="1078"/>
      <c r="J90" s="1082"/>
      <c r="K90" s="1082"/>
      <c r="L90" s="1082"/>
      <c r="M90" s="1083"/>
      <c r="N90" s="236"/>
      <c r="R90" s="51"/>
      <c r="S90" s="51"/>
      <c r="T90" s="51"/>
      <c r="U90" s="51"/>
      <c r="V90" s="51"/>
      <c r="W90" s="51"/>
      <c r="X90" s="51"/>
      <c r="Y90" s="51"/>
    </row>
    <row r="91" spans="1:25" ht="27.95" customHeight="1">
      <c r="A91" s="1109"/>
      <c r="B91" s="79">
        <v>4</v>
      </c>
      <c r="C91" s="1086"/>
      <c r="D91" s="1087"/>
      <c r="E91" s="1088"/>
      <c r="F91" s="1079"/>
      <c r="G91" s="1080"/>
      <c r="H91" s="1080"/>
      <c r="I91" s="1081"/>
      <c r="J91" s="1084"/>
      <c r="K91" s="1084"/>
      <c r="L91" s="1084"/>
      <c r="M91" s="1085"/>
      <c r="N91" s="236"/>
      <c r="O91" s="1">
        <f t="shared" si="30"/>
        <v>0</v>
      </c>
      <c r="P91" s="1">
        <f>J90</f>
        <v>0</v>
      </c>
      <c r="R91" s="51"/>
      <c r="S91" s="51"/>
      <c r="T91" s="51"/>
      <c r="U91" s="51"/>
      <c r="V91" s="51"/>
      <c r="W91" s="51"/>
      <c r="X91" s="51"/>
      <c r="Y91" s="51"/>
    </row>
    <row r="92" spans="1:25" ht="15" customHeight="1">
      <c r="A92" s="1104" t="s">
        <v>171</v>
      </c>
      <c r="B92" s="126" t="str">
        <f>B93&amp;"カ"</f>
        <v>5カ</v>
      </c>
      <c r="C92" s="1110"/>
      <c r="D92" s="1111"/>
      <c r="E92" s="1112"/>
      <c r="F92" s="1076"/>
      <c r="G92" s="1077"/>
      <c r="H92" s="1077"/>
      <c r="I92" s="1078"/>
      <c r="J92" s="1082"/>
      <c r="K92" s="1082"/>
      <c r="L92" s="1082"/>
      <c r="M92" s="1083"/>
      <c r="N92" s="236"/>
      <c r="R92" s="51"/>
      <c r="S92" s="51"/>
      <c r="T92" s="51"/>
      <c r="U92" s="51"/>
      <c r="V92" s="51"/>
      <c r="W92" s="51"/>
      <c r="X92" s="51"/>
      <c r="Y92" s="51"/>
    </row>
    <row r="93" spans="1:25" ht="27.95" customHeight="1">
      <c r="A93" s="1109"/>
      <c r="B93" s="79">
        <v>5</v>
      </c>
      <c r="C93" s="1086"/>
      <c r="D93" s="1087"/>
      <c r="E93" s="1088"/>
      <c r="F93" s="1079"/>
      <c r="G93" s="1080"/>
      <c r="H93" s="1080"/>
      <c r="I93" s="1081"/>
      <c r="J93" s="1084"/>
      <c r="K93" s="1084"/>
      <c r="L93" s="1084"/>
      <c r="M93" s="1085"/>
      <c r="N93" s="236"/>
      <c r="O93" s="1">
        <f t="shared" si="30"/>
        <v>0</v>
      </c>
      <c r="P93" s="1">
        <f>J92</f>
        <v>0</v>
      </c>
      <c r="R93" s="51"/>
      <c r="S93" s="51"/>
      <c r="T93" s="51"/>
      <c r="U93" s="51"/>
      <c r="V93" s="51"/>
      <c r="W93" s="51"/>
      <c r="X93" s="51"/>
      <c r="Y93" s="51"/>
    </row>
    <row r="94" spans="1:25" ht="15" customHeight="1">
      <c r="A94" s="1104" t="s">
        <v>171</v>
      </c>
      <c r="B94" s="126" t="str">
        <f>B95&amp;"カ"</f>
        <v>6カ</v>
      </c>
      <c r="C94" s="1110"/>
      <c r="D94" s="1111"/>
      <c r="E94" s="1112"/>
      <c r="F94" s="1076"/>
      <c r="G94" s="1077"/>
      <c r="H94" s="1077"/>
      <c r="I94" s="1078"/>
      <c r="J94" s="1082"/>
      <c r="K94" s="1082"/>
      <c r="L94" s="1082"/>
      <c r="M94" s="1083"/>
      <c r="N94" s="236"/>
      <c r="R94" s="51"/>
      <c r="S94" s="51"/>
      <c r="T94" s="51"/>
      <c r="U94" s="51"/>
      <c r="V94" s="51"/>
      <c r="W94" s="51"/>
      <c r="X94" s="51"/>
      <c r="Y94" s="51"/>
    </row>
    <row r="95" spans="1:25" ht="27.95" customHeight="1">
      <c r="A95" s="1109"/>
      <c r="B95" s="79">
        <v>6</v>
      </c>
      <c r="C95" s="1086"/>
      <c r="D95" s="1087"/>
      <c r="E95" s="1088"/>
      <c r="F95" s="1079"/>
      <c r="G95" s="1080"/>
      <c r="H95" s="1080"/>
      <c r="I95" s="1081"/>
      <c r="J95" s="1084"/>
      <c r="K95" s="1084"/>
      <c r="L95" s="1084"/>
      <c r="M95" s="1085"/>
      <c r="N95" s="236"/>
      <c r="O95" s="1">
        <f t="shared" si="30"/>
        <v>0</v>
      </c>
      <c r="P95" s="1">
        <f>J94</f>
        <v>0</v>
      </c>
      <c r="R95" s="51"/>
      <c r="S95" s="51"/>
      <c r="T95" s="51"/>
      <c r="U95" s="51"/>
      <c r="V95" s="51"/>
      <c r="W95" s="51"/>
      <c r="X95" s="51"/>
      <c r="Y95" s="51"/>
    </row>
    <row r="96" spans="1:25" ht="15" customHeight="1">
      <c r="A96" s="1104" t="s">
        <v>171</v>
      </c>
      <c r="B96" s="126" t="str">
        <f>B97&amp;"カ"</f>
        <v>7カ</v>
      </c>
      <c r="C96" s="1110"/>
      <c r="D96" s="1111"/>
      <c r="E96" s="1112"/>
      <c r="F96" s="1076"/>
      <c r="G96" s="1077"/>
      <c r="H96" s="1077"/>
      <c r="I96" s="1078"/>
      <c r="J96" s="1082"/>
      <c r="K96" s="1082"/>
      <c r="L96" s="1082"/>
      <c r="M96" s="1083"/>
      <c r="N96" s="236"/>
      <c r="R96" s="51"/>
      <c r="S96" s="51"/>
      <c r="T96" s="51"/>
      <c r="U96" s="51"/>
      <c r="V96" s="51"/>
      <c r="W96" s="51"/>
      <c r="X96" s="51"/>
      <c r="Y96" s="51"/>
    </row>
    <row r="97" spans="1:25" ht="27.95" customHeight="1">
      <c r="A97" s="1109"/>
      <c r="B97" s="79">
        <v>7</v>
      </c>
      <c r="C97" s="1086"/>
      <c r="D97" s="1087"/>
      <c r="E97" s="1088"/>
      <c r="F97" s="1079"/>
      <c r="G97" s="1080"/>
      <c r="H97" s="1080"/>
      <c r="I97" s="1081"/>
      <c r="J97" s="1084"/>
      <c r="K97" s="1084"/>
      <c r="L97" s="1084"/>
      <c r="M97" s="1085"/>
      <c r="N97" s="236"/>
      <c r="O97" s="1">
        <f t="shared" si="30"/>
        <v>0</v>
      </c>
      <c r="P97" s="1">
        <f>J96</f>
        <v>0</v>
      </c>
      <c r="R97" s="51"/>
      <c r="S97" s="51"/>
      <c r="T97" s="51"/>
      <c r="U97" s="51"/>
      <c r="V97" s="51"/>
      <c r="W97" s="51"/>
      <c r="X97" s="51"/>
      <c r="Y97" s="51"/>
    </row>
    <row r="98" spans="1:25" s="76" customFormat="1" ht="13.5" customHeight="1">
      <c r="A98" s="18"/>
      <c r="B98" s="80"/>
      <c r="C98" s="1002"/>
      <c r="D98" s="1002"/>
      <c r="E98" s="1002"/>
      <c r="F98" s="1002"/>
      <c r="G98" s="1002"/>
      <c r="H98" s="1002"/>
      <c r="I98" s="1002"/>
      <c r="J98" s="1002"/>
      <c r="K98" s="1002"/>
      <c r="L98" s="1002"/>
      <c r="M98" s="1002"/>
      <c r="O98" s="1"/>
      <c r="P98" s="1"/>
    </row>
    <row r="99" spans="1:25" ht="9" customHeight="1">
      <c r="A99" s="24"/>
      <c r="B99" s="24"/>
      <c r="C99" s="52"/>
      <c r="D99" s="52"/>
      <c r="E99" s="52"/>
      <c r="F99" s="52"/>
      <c r="G99" s="52"/>
      <c r="H99" s="52"/>
      <c r="I99" s="53"/>
      <c r="J99" s="52"/>
      <c r="K99" s="52"/>
      <c r="L99" s="52"/>
      <c r="M99" s="52"/>
    </row>
    <row r="100" spans="1:25" ht="21" customHeight="1">
      <c r="A100" s="515" t="s">
        <v>98</v>
      </c>
      <c r="B100" s="25"/>
      <c r="C100" s="26"/>
      <c r="D100" s="26"/>
      <c r="E100" s="27"/>
      <c r="F100" s="28"/>
      <c r="G100" s="28"/>
      <c r="H100" s="28"/>
      <c r="I100" s="28"/>
      <c r="J100" s="28"/>
      <c r="K100" s="28"/>
      <c r="L100" s="28"/>
      <c r="M100" s="28"/>
      <c r="N100" s="29"/>
      <c r="O100" s="29"/>
    </row>
    <row r="101" spans="1:25" ht="25.5" customHeight="1">
      <c r="A101" s="1113" t="s">
        <v>188</v>
      </c>
      <c r="B101" s="1113"/>
      <c r="C101" s="1113"/>
      <c r="D101" s="1114"/>
      <c r="E101" s="1115"/>
      <c r="F101" s="1116"/>
      <c r="G101" s="1116"/>
      <c r="H101" s="57" t="s">
        <v>2</v>
      </c>
      <c r="I101" s="1117"/>
      <c r="J101" s="1118"/>
      <c r="K101" s="1118"/>
      <c r="L101" s="1118"/>
      <c r="M101" s="1118"/>
    </row>
    <row r="102" spans="1:25" ht="30.75" customHeight="1">
      <c r="A102" s="1026" t="s">
        <v>315</v>
      </c>
      <c r="B102" s="1027"/>
      <c r="C102" s="1027"/>
      <c r="D102" s="1145"/>
      <c r="E102" s="245" t="s">
        <v>35</v>
      </c>
      <c r="F102" s="217"/>
      <c r="G102" s="217"/>
      <c r="H102" s="218"/>
      <c r="I102" s="189"/>
      <c r="J102" s="189"/>
      <c r="K102" s="189"/>
      <c r="L102" s="189"/>
      <c r="M102" s="189"/>
    </row>
    <row r="103" spans="1:25" ht="54.95" customHeight="1">
      <c r="A103" s="1071" t="s">
        <v>316</v>
      </c>
      <c r="B103" s="1071"/>
      <c r="C103" s="1071"/>
      <c r="D103" s="1004"/>
      <c r="E103" s="1106"/>
      <c r="F103" s="1107"/>
      <c r="G103" s="1107"/>
      <c r="H103" s="1107"/>
      <c r="I103" s="1107"/>
      <c r="J103" s="1107"/>
      <c r="K103" s="1107"/>
      <c r="L103" s="1107"/>
      <c r="M103" s="1108"/>
    </row>
    <row r="104" spans="1:25" ht="54.95" customHeight="1">
      <c r="A104" s="1006" t="s">
        <v>317</v>
      </c>
      <c r="B104" s="1007"/>
      <c r="C104" s="1007"/>
      <c r="D104" s="1008"/>
      <c r="E104" s="1106"/>
      <c r="F104" s="1107"/>
      <c r="G104" s="1107"/>
      <c r="H104" s="1107"/>
      <c r="I104" s="1107"/>
      <c r="J104" s="1107"/>
      <c r="K104" s="1107"/>
      <c r="L104" s="1107"/>
      <c r="M104" s="1108"/>
    </row>
    <row r="105" spans="1:25" ht="54.95" customHeight="1">
      <c r="A105" s="1006" t="s">
        <v>318</v>
      </c>
      <c r="B105" s="1007"/>
      <c r="C105" s="1007"/>
      <c r="D105" s="1008"/>
      <c r="E105" s="1106"/>
      <c r="F105" s="1107"/>
      <c r="G105" s="1107"/>
      <c r="H105" s="1107"/>
      <c r="I105" s="1107"/>
      <c r="J105" s="1107"/>
      <c r="K105" s="1107"/>
      <c r="L105" s="1107"/>
      <c r="M105" s="1108"/>
    </row>
    <row r="106" spans="1:25" ht="37.5" customHeight="1"/>
    <row r="107" spans="1:25" ht="37.5" customHeight="1"/>
    <row r="114" spans="1:3">
      <c r="A114" s="14"/>
      <c r="B114" s="14"/>
      <c r="C114" s="14"/>
    </row>
  </sheetData>
  <sheetProtection sheet="1" formatRows="0" autoFilter="0"/>
  <dataConsolidate/>
  <mergeCells count="268">
    <mergeCell ref="A70:A71"/>
    <mergeCell ref="C70:E70"/>
    <mergeCell ref="F70:F71"/>
    <mergeCell ref="G70:I71"/>
    <mergeCell ref="J70:M71"/>
    <mergeCell ref="C71:E71"/>
    <mergeCell ref="A82:B83"/>
    <mergeCell ref="C94:E94"/>
    <mergeCell ref="F94:I95"/>
    <mergeCell ref="J94:M95"/>
    <mergeCell ref="C95:E95"/>
    <mergeCell ref="A88:A89"/>
    <mergeCell ref="C88:E88"/>
    <mergeCell ref="J88:M89"/>
    <mergeCell ref="A86:A87"/>
    <mergeCell ref="C86:E86"/>
    <mergeCell ref="F86:I87"/>
    <mergeCell ref="J86:M87"/>
    <mergeCell ref="C87:E87"/>
    <mergeCell ref="F88:I89"/>
    <mergeCell ref="C89:E89"/>
    <mergeCell ref="C76:M76"/>
    <mergeCell ref="C79:M79"/>
    <mergeCell ref="C84:E84"/>
    <mergeCell ref="J66:M67"/>
    <mergeCell ref="C67:E67"/>
    <mergeCell ref="A68:A69"/>
    <mergeCell ref="C68:E68"/>
    <mergeCell ref="F68:F69"/>
    <mergeCell ref="G68:I69"/>
    <mergeCell ref="J68:M69"/>
    <mergeCell ref="C69:E69"/>
    <mergeCell ref="A102:D102"/>
    <mergeCell ref="A72:A73"/>
    <mergeCell ref="C72:E72"/>
    <mergeCell ref="F72:F73"/>
    <mergeCell ref="G72:I73"/>
    <mergeCell ref="J72:M73"/>
    <mergeCell ref="C73:E73"/>
    <mergeCell ref="A74:A75"/>
    <mergeCell ref="C74:E74"/>
    <mergeCell ref="F74:F75"/>
    <mergeCell ref="G74:I75"/>
    <mergeCell ref="J74:M75"/>
    <mergeCell ref="C75:E75"/>
    <mergeCell ref="C82:E82"/>
    <mergeCell ref="F82:I83"/>
    <mergeCell ref="J82:M83"/>
    <mergeCell ref="J60:M61"/>
    <mergeCell ref="C61:E61"/>
    <mergeCell ref="A62:A63"/>
    <mergeCell ref="C62:E62"/>
    <mergeCell ref="F62:F63"/>
    <mergeCell ref="G62:I63"/>
    <mergeCell ref="J62:M63"/>
    <mergeCell ref="C63:E63"/>
    <mergeCell ref="A64:A65"/>
    <mergeCell ref="C64:E64"/>
    <mergeCell ref="F64:F65"/>
    <mergeCell ref="G64:I65"/>
    <mergeCell ref="J64:M65"/>
    <mergeCell ref="C65:E65"/>
    <mergeCell ref="A60:A61"/>
    <mergeCell ref="C60:E60"/>
    <mergeCell ref="F60:F61"/>
    <mergeCell ref="G60:I61"/>
    <mergeCell ref="J54:M55"/>
    <mergeCell ref="C55:E55"/>
    <mergeCell ref="A56:A57"/>
    <mergeCell ref="C56:E56"/>
    <mergeCell ref="F56:F57"/>
    <mergeCell ref="G56:I57"/>
    <mergeCell ref="J56:M57"/>
    <mergeCell ref="C57:E57"/>
    <mergeCell ref="A58:A59"/>
    <mergeCell ref="C58:E58"/>
    <mergeCell ref="F58:F59"/>
    <mergeCell ref="G58:I59"/>
    <mergeCell ref="J58:M59"/>
    <mergeCell ref="C59:E59"/>
    <mergeCell ref="A54:A55"/>
    <mergeCell ref="C54:E54"/>
    <mergeCell ref="F54:F55"/>
    <mergeCell ref="G54:I55"/>
    <mergeCell ref="J48:M49"/>
    <mergeCell ref="C49:E49"/>
    <mergeCell ref="A50:A51"/>
    <mergeCell ref="C50:E50"/>
    <mergeCell ref="F50:F51"/>
    <mergeCell ref="G50:I51"/>
    <mergeCell ref="J50:M51"/>
    <mergeCell ref="C51:E51"/>
    <mergeCell ref="A52:A53"/>
    <mergeCell ref="C52:E52"/>
    <mergeCell ref="F52:F53"/>
    <mergeCell ref="G52:I53"/>
    <mergeCell ref="J52:M53"/>
    <mergeCell ref="C53:E53"/>
    <mergeCell ref="A48:A49"/>
    <mergeCell ref="C48:E48"/>
    <mergeCell ref="F48:F49"/>
    <mergeCell ref="G48:I49"/>
    <mergeCell ref="C45:E45"/>
    <mergeCell ref="A46:A47"/>
    <mergeCell ref="C46:E46"/>
    <mergeCell ref="F46:F47"/>
    <mergeCell ref="G46:I47"/>
    <mergeCell ref="J46:M47"/>
    <mergeCell ref="C47:E47"/>
    <mergeCell ref="C42:E42"/>
    <mergeCell ref="F42:F43"/>
    <mergeCell ref="G42:I43"/>
    <mergeCell ref="A42:A43"/>
    <mergeCell ref="B2:E2"/>
    <mergeCell ref="A6:B7"/>
    <mergeCell ref="F2:K2"/>
    <mergeCell ref="A24:A25"/>
    <mergeCell ref="C24:E24"/>
    <mergeCell ref="F24:F25"/>
    <mergeCell ref="G24:I25"/>
    <mergeCell ref="J24:M25"/>
    <mergeCell ref="C25:E25"/>
    <mergeCell ref="J18:M19"/>
    <mergeCell ref="C19:E19"/>
    <mergeCell ref="G18:I19"/>
    <mergeCell ref="A16:A17"/>
    <mergeCell ref="C16:E16"/>
    <mergeCell ref="J16:M17"/>
    <mergeCell ref="C17:E17"/>
    <mergeCell ref="G16:I17"/>
    <mergeCell ref="G6:I7"/>
    <mergeCell ref="G8:I9"/>
    <mergeCell ref="A18:A19"/>
    <mergeCell ref="C18:E18"/>
    <mergeCell ref="A14:A15"/>
    <mergeCell ref="A22:A23"/>
    <mergeCell ref="C22:E22"/>
    <mergeCell ref="A1:D1"/>
    <mergeCell ref="E1:J1"/>
    <mergeCell ref="A10:A11"/>
    <mergeCell ref="C10:E10"/>
    <mergeCell ref="J10:M11"/>
    <mergeCell ref="C11:E11"/>
    <mergeCell ref="G10:I11"/>
    <mergeCell ref="C14:E14"/>
    <mergeCell ref="J14:M15"/>
    <mergeCell ref="C15:E15"/>
    <mergeCell ref="G14:I15"/>
    <mergeCell ref="A12:A13"/>
    <mergeCell ref="C12:E12"/>
    <mergeCell ref="J12:M13"/>
    <mergeCell ref="C13:E13"/>
    <mergeCell ref="G12:I13"/>
    <mergeCell ref="A8:A9"/>
    <mergeCell ref="C8:E8"/>
    <mergeCell ref="J8:M9"/>
    <mergeCell ref="C9:E9"/>
    <mergeCell ref="A4:D4"/>
    <mergeCell ref="C6:E6"/>
    <mergeCell ref="J6:M7"/>
    <mergeCell ref="C7:E7"/>
    <mergeCell ref="I101:M101"/>
    <mergeCell ref="C97:E97"/>
    <mergeCell ref="C98:M98"/>
    <mergeCell ref="A26:A27"/>
    <mergeCell ref="C26:E26"/>
    <mergeCell ref="F26:F27"/>
    <mergeCell ref="G26:I27"/>
    <mergeCell ref="J26:M27"/>
    <mergeCell ref="C27:E27"/>
    <mergeCell ref="G28:I29"/>
    <mergeCell ref="J28:M29"/>
    <mergeCell ref="C29:E29"/>
    <mergeCell ref="F30:F31"/>
    <mergeCell ref="G30:I31"/>
    <mergeCell ref="J30:M31"/>
    <mergeCell ref="C31:E31"/>
    <mergeCell ref="A28:A29"/>
    <mergeCell ref="C28:E28"/>
    <mergeCell ref="F28:F29"/>
    <mergeCell ref="A94:A95"/>
    <mergeCell ref="J42:M43"/>
    <mergeCell ref="C43:E43"/>
    <mergeCell ref="A44:A45"/>
    <mergeCell ref="C44:E44"/>
    <mergeCell ref="C83:E83"/>
    <mergeCell ref="A84:A85"/>
    <mergeCell ref="A104:D104"/>
    <mergeCell ref="E104:M104"/>
    <mergeCell ref="A105:D105"/>
    <mergeCell ref="E105:M105"/>
    <mergeCell ref="A96:A97"/>
    <mergeCell ref="C96:E96"/>
    <mergeCell ref="F96:I97"/>
    <mergeCell ref="J96:M97"/>
    <mergeCell ref="A90:A91"/>
    <mergeCell ref="C90:E90"/>
    <mergeCell ref="F90:I91"/>
    <mergeCell ref="J90:M91"/>
    <mergeCell ref="C91:E91"/>
    <mergeCell ref="A92:A93"/>
    <mergeCell ref="C92:E92"/>
    <mergeCell ref="F92:I93"/>
    <mergeCell ref="J92:M93"/>
    <mergeCell ref="C93:E93"/>
    <mergeCell ref="A101:D101"/>
    <mergeCell ref="E101:G101"/>
    <mergeCell ref="A103:D103"/>
    <mergeCell ref="E103:M103"/>
    <mergeCell ref="J40:M41"/>
    <mergeCell ref="J22:M23"/>
    <mergeCell ref="J20:M21"/>
    <mergeCell ref="G20:I21"/>
    <mergeCell ref="F22:F23"/>
    <mergeCell ref="F40:F41"/>
    <mergeCell ref="A66:A67"/>
    <mergeCell ref="C66:E66"/>
    <mergeCell ref="F66:F67"/>
    <mergeCell ref="G66:I67"/>
    <mergeCell ref="C23:E23"/>
    <mergeCell ref="G22:I23"/>
    <mergeCell ref="A20:A21"/>
    <mergeCell ref="C20:E20"/>
    <mergeCell ref="C21:E21"/>
    <mergeCell ref="A32:A33"/>
    <mergeCell ref="C32:E32"/>
    <mergeCell ref="F32:F33"/>
    <mergeCell ref="G32:I33"/>
    <mergeCell ref="A30:A31"/>
    <mergeCell ref="C30:E30"/>
    <mergeCell ref="F44:F45"/>
    <mergeCell ref="G44:I45"/>
    <mergeCell ref="J44:M45"/>
    <mergeCell ref="C38:E38"/>
    <mergeCell ref="F38:F39"/>
    <mergeCell ref="G38:I39"/>
    <mergeCell ref="F6:F7"/>
    <mergeCell ref="F8:F9"/>
    <mergeCell ref="F10:F11"/>
    <mergeCell ref="F12:F13"/>
    <mergeCell ref="F14:F15"/>
    <mergeCell ref="F16:F17"/>
    <mergeCell ref="F18:F19"/>
    <mergeCell ref="F20:F21"/>
    <mergeCell ref="F84:I85"/>
    <mergeCell ref="J84:M85"/>
    <mergeCell ref="C85:E85"/>
    <mergeCell ref="A40:A41"/>
    <mergeCell ref="C40:E40"/>
    <mergeCell ref="J32:M33"/>
    <mergeCell ref="C33:E33"/>
    <mergeCell ref="A34:A35"/>
    <mergeCell ref="C34:E34"/>
    <mergeCell ref="F34:F35"/>
    <mergeCell ref="G34:I35"/>
    <mergeCell ref="J34:M35"/>
    <mergeCell ref="C35:E35"/>
    <mergeCell ref="A36:A37"/>
    <mergeCell ref="C36:E36"/>
    <mergeCell ref="F36:F37"/>
    <mergeCell ref="G36:I37"/>
    <mergeCell ref="J36:M37"/>
    <mergeCell ref="C37:E37"/>
    <mergeCell ref="J38:M39"/>
    <mergeCell ref="C39:E39"/>
    <mergeCell ref="C41:E41"/>
    <mergeCell ref="G40:I41"/>
    <mergeCell ref="A38:A39"/>
  </mergeCells>
  <phoneticPr fontId="2"/>
  <dataValidations count="5">
    <dataValidation type="list" allowBlank="1" showInputMessage="1" showErrorMessage="1" sqref="F8:F75" xr:uid="{BE0B20D8-531B-4E0F-AA87-3F2497002695}">
      <formula1>"①,②,③"</formula1>
    </dataValidation>
    <dataValidation imeMode="hiragana" allowBlank="1" showInputMessage="1" showErrorMessage="1" sqref="C84:M97 C8:E75 G8:M75 E103:M105" xr:uid="{6C01823A-70DF-4324-9FA3-EA2BD465E477}"/>
    <dataValidation type="whole" operator="greaterThanOrEqual" allowBlank="1" showInputMessage="1" showErrorMessage="1" error="1名以上の配置をお願いします" sqref="F102:G102" xr:uid="{D0C2E46C-1D2F-4928-80D1-615B9A0E04C8}">
      <formula1>1</formula1>
    </dataValidation>
    <dataValidation type="list" allowBlank="1" showInputMessage="1" showErrorMessage="1" sqref="E102" xr:uid="{3B122357-5899-415D-8D94-91829825C406}">
      <formula1>"□,☑"</formula1>
    </dataValidation>
    <dataValidation type="whole" imeMode="off" operator="greaterThanOrEqual" allowBlank="1" showInputMessage="1" showErrorMessage="1" error="1名以上の配置をお願いします" sqref="E101:G101" xr:uid="{DE47735B-C527-4BA0-A385-01B0FE599F01}">
      <formula1>1</formula1>
    </dataValidation>
  </dataValidations>
  <printOptions horizontalCentered="1"/>
  <pageMargins left="0.39370078740157483" right="0.53125" top="0.47244094488188981" bottom="0.39370078740157483" header="0.31496062992125984" footer="0.19685039370078741"/>
  <pageSetup paperSize="9" scale="83" fitToHeight="0" orientation="portrait" cellComments="asDisplayed" r:id="rId1"/>
  <headerFooter>
    <oddHeader>&amp;R&amp;"ＭＳ Ｐ明朝,標準"&amp;9(&amp;P/&amp;N)</oddHeader>
  </headerFooter>
  <rowBreaks count="1" manualBreakCount="1">
    <brk id="80" max="12"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98434-D9B5-4AC1-86C1-314B1C76F984}">
  <sheetPr codeName="Sheet7">
    <tabColor theme="9" tint="0.59999389629810485"/>
  </sheetPr>
  <dimension ref="A1:W362"/>
  <sheetViews>
    <sheetView showGridLines="0" view="pageBreakPreview" zoomScaleNormal="100" zoomScaleSheetLayoutView="100" workbookViewId="0">
      <selection sqref="A1:D1"/>
    </sheetView>
  </sheetViews>
  <sheetFormatPr defaultRowHeight="14.25"/>
  <cols>
    <col min="1" max="1" width="0.875" style="88" customWidth="1"/>
    <col min="2" max="2" width="16.875" style="88" customWidth="1"/>
    <col min="3" max="3" width="8.875" style="88" customWidth="1"/>
    <col min="4" max="5" width="4.625" style="88" customWidth="1"/>
    <col min="6" max="6" width="3.125" style="88" bestFit="1" customWidth="1"/>
    <col min="7" max="7" width="5.5" style="88" customWidth="1"/>
    <col min="8" max="8" width="8.125" style="88" customWidth="1"/>
    <col min="9" max="9" width="2.625" style="88" customWidth="1"/>
    <col min="10" max="10" width="5.5" style="88" customWidth="1"/>
    <col min="11" max="11" width="5.625" style="88" customWidth="1"/>
    <col min="12" max="12" width="10.875" style="88" customWidth="1"/>
    <col min="13" max="13" width="15" style="88" customWidth="1"/>
    <col min="14" max="14" width="9" style="88" customWidth="1"/>
    <col min="15" max="15" width="10.25" style="88" customWidth="1"/>
    <col min="16" max="16384" width="9" style="88"/>
  </cols>
  <sheetData>
    <row r="1" spans="1:23">
      <c r="A1" s="1001" t="s">
        <v>174</v>
      </c>
      <c r="B1" s="1001"/>
      <c r="C1" s="1001"/>
      <c r="D1" s="1001"/>
      <c r="E1" s="1123" t="str">
        <f>IF('02_1-1・1-2講習概要・基としている講習'!D9="","自動表示です",'02_1-1・1-2講習概要・基としている講習'!D9)</f>
        <v>自動表示です</v>
      </c>
      <c r="F1" s="1123"/>
      <c r="G1" s="1123"/>
      <c r="H1" s="1123"/>
      <c r="I1" s="1123"/>
      <c r="J1" s="1123"/>
      <c r="K1" s="390"/>
      <c r="L1" s="390"/>
      <c r="M1" s="390"/>
      <c r="N1" s="179"/>
      <c r="O1" s="391" t="str">
        <f>'02_1-1・1-2講習概要・基としている講習'!$N$1&amp;'02_1-1・1-2講習概要・基としている講習'!$P$1</f>
        <v>様式第２号(R8用)</v>
      </c>
      <c r="P1" s="119"/>
    </row>
    <row r="2" spans="1:23">
      <c r="A2" s="392"/>
      <c r="B2" s="117"/>
      <c r="C2" s="390"/>
      <c r="D2" s="390"/>
      <c r="E2" s="390"/>
      <c r="F2" s="390"/>
      <c r="G2" s="390"/>
      <c r="H2" s="390"/>
      <c r="I2" s="390"/>
      <c r="J2" s="390"/>
      <c r="K2" s="390"/>
      <c r="L2" s="390"/>
      <c r="M2" s="390"/>
      <c r="N2" s="1204" t="str">
        <f>'02_1-1・1-2講習概要・基としている講習'!M2</f>
        <v>令和　年　   月　   日</v>
      </c>
      <c r="O2" s="1204"/>
      <c r="P2" s="119"/>
    </row>
    <row r="3" spans="1:23" ht="15" customHeight="1">
      <c r="A3" s="392"/>
      <c r="B3" s="117" t="s">
        <v>192</v>
      </c>
      <c r="C3" s="392"/>
      <c r="D3" s="392"/>
      <c r="E3" s="392"/>
      <c r="F3" s="392"/>
      <c r="G3" s="392"/>
      <c r="H3" s="392"/>
      <c r="I3" s="392"/>
      <c r="J3" s="392"/>
      <c r="K3" s="392"/>
      <c r="L3" s="392"/>
      <c r="M3" s="392"/>
      <c r="N3" s="392"/>
      <c r="O3" s="392"/>
      <c r="P3" s="119"/>
    </row>
    <row r="4" spans="1:23" ht="22.5" customHeight="1">
      <c r="A4" s="392"/>
      <c r="B4" s="1205" t="s">
        <v>382</v>
      </c>
      <c r="C4" s="1205"/>
      <c r="D4" s="1205"/>
      <c r="E4" s="1205"/>
      <c r="F4" s="1205"/>
      <c r="G4" s="1205"/>
      <c r="H4" s="1205"/>
      <c r="I4" s="1205"/>
      <c r="J4" s="1205"/>
      <c r="K4" s="1205"/>
      <c r="L4" s="1205"/>
      <c r="M4" s="1205"/>
      <c r="N4" s="1205"/>
      <c r="O4" s="1205"/>
      <c r="P4" s="119"/>
    </row>
    <row r="5" spans="1:23" ht="4.5" customHeight="1">
      <c r="A5" s="119"/>
      <c r="B5" s="119"/>
      <c r="C5" s="119"/>
      <c r="D5" s="119"/>
      <c r="E5" s="119"/>
      <c r="F5" s="119"/>
      <c r="G5" s="119"/>
      <c r="H5" s="119"/>
      <c r="I5" s="119"/>
      <c r="J5" s="119"/>
      <c r="K5" s="119"/>
      <c r="L5" s="119"/>
      <c r="M5" s="119"/>
      <c r="N5" s="119"/>
      <c r="O5" s="119"/>
      <c r="P5" s="119"/>
    </row>
    <row r="6" spans="1:23" s="89" customFormat="1" ht="24.95" customHeight="1">
      <c r="A6" s="1206" t="s">
        <v>405</v>
      </c>
      <c r="B6" s="1206"/>
      <c r="C6" s="1206"/>
      <c r="D6" s="1206"/>
      <c r="E6" s="1206"/>
      <c r="F6" s="1206"/>
      <c r="G6" s="1206"/>
      <c r="H6" s="1206"/>
      <c r="I6" s="1206"/>
      <c r="J6" s="1206"/>
      <c r="K6" s="1206"/>
      <c r="L6" s="1206"/>
      <c r="M6" s="1206"/>
      <c r="N6" s="1206"/>
      <c r="O6" s="1206"/>
      <c r="P6" s="119"/>
    </row>
    <row r="7" spans="1:23" ht="29.25" customHeight="1">
      <c r="A7" s="119"/>
      <c r="B7" s="393" t="s">
        <v>328</v>
      </c>
      <c r="C7" s="394"/>
      <c r="D7" s="212"/>
      <c r="E7" s="190"/>
      <c r="F7" s="190"/>
      <c r="G7" s="190"/>
      <c r="H7" s="190"/>
      <c r="I7" s="190"/>
      <c r="J7" s="190"/>
      <c r="K7" s="191"/>
      <c r="L7" s="191"/>
      <c r="M7" s="392"/>
      <c r="N7" s="392"/>
      <c r="O7" s="392"/>
      <c r="P7" s="392"/>
    </row>
    <row r="8" spans="1:23" ht="13.5" customHeight="1">
      <c r="A8" s="119"/>
      <c r="B8" s="1208" t="s">
        <v>307</v>
      </c>
      <c r="C8" s="1210" t="str">
        <f>IF(C7="","自動表示です","(ふりがな)　"&amp;VLOOKUP(C7&amp;"フ",'02_3講師・監修者'!B8:E75,2,FALSE))</f>
        <v>自動表示です</v>
      </c>
      <c r="D8" s="1211"/>
      <c r="E8" s="1211"/>
      <c r="F8" s="1211"/>
      <c r="G8" s="1211"/>
      <c r="H8" s="1211"/>
      <c r="I8" s="1211"/>
      <c r="J8" s="1211"/>
      <c r="K8" s="1211"/>
      <c r="L8" s="1212"/>
      <c r="M8" s="1213"/>
      <c r="N8" s="1214"/>
      <c r="O8" s="1214"/>
      <c r="P8" s="392"/>
    </row>
    <row r="9" spans="1:23" ht="33.75" customHeight="1">
      <c r="A9" s="119"/>
      <c r="B9" s="1209"/>
      <c r="C9" s="1215" t="str">
        <f>IF(C7="","自動表示です",IFERROR(VLOOKUP(C7,'02_3講師・監修者'!$B$8:$E$75,2,FALSE),""))</f>
        <v>自動表示です</v>
      </c>
      <c r="D9" s="1216"/>
      <c r="E9" s="1216"/>
      <c r="F9" s="1216"/>
      <c r="G9" s="1216"/>
      <c r="H9" s="1216"/>
      <c r="I9" s="1216"/>
      <c r="J9" s="1216"/>
      <c r="K9" s="1217"/>
      <c r="L9" s="1218"/>
      <c r="M9" s="1213"/>
      <c r="N9" s="1214"/>
      <c r="O9" s="1214"/>
      <c r="P9" s="392"/>
    </row>
    <row r="10" spans="1:23" s="91" customFormat="1" ht="26.25" customHeight="1">
      <c r="A10" s="120"/>
      <c r="B10" s="501" t="s">
        <v>173</v>
      </c>
      <c r="C10" s="1219" t="str">
        <f>IF('02_1-1・1-2講習概要・基としている講習'!D9="","自動表示です",'02_1-1・1-2講習概要・基としている講習'!D9)</f>
        <v>自動表示です</v>
      </c>
      <c r="D10" s="1220"/>
      <c r="E10" s="1220"/>
      <c r="F10" s="1220"/>
      <c r="G10" s="1220"/>
      <c r="H10" s="1220"/>
      <c r="I10" s="1220"/>
      <c r="J10" s="1220"/>
      <c r="K10" s="1220"/>
      <c r="L10" s="1221"/>
      <c r="M10" s="395"/>
      <c r="N10" s="395"/>
      <c r="O10" s="1207"/>
      <c r="P10" s="1207"/>
      <c r="S10" s="89"/>
      <c r="T10" s="89"/>
      <c r="U10" s="89"/>
      <c r="V10" s="89"/>
      <c r="W10" s="90"/>
    </row>
    <row r="11" spans="1:23" s="91" customFormat="1" ht="26.25" customHeight="1">
      <c r="A11" s="120"/>
      <c r="B11" s="501" t="s">
        <v>304</v>
      </c>
      <c r="C11" s="213" t="str">
        <f>IF(C7="","自動表示です",IFERROR(VLOOKUP(C7&amp;"フ",'02_3講師・監修者'!B8:M75,5,FALSE),""))</f>
        <v>自動表示です</v>
      </c>
      <c r="D11" s="211"/>
      <c r="E11" s="211"/>
      <c r="F11" s="211"/>
      <c r="G11" s="211"/>
      <c r="H11" s="211"/>
      <c r="I11" s="211"/>
      <c r="J11" s="211"/>
      <c r="K11" s="211"/>
      <c r="L11" s="211"/>
      <c r="M11" s="395"/>
      <c r="N11" s="395"/>
      <c r="O11" s="396"/>
      <c r="P11" s="396"/>
      <c r="S11" s="89"/>
      <c r="T11" s="89"/>
      <c r="U11" s="89"/>
      <c r="V11" s="89"/>
      <c r="W11" s="90"/>
    </row>
    <row r="12" spans="1:23" s="91" customFormat="1" ht="26.25" customHeight="1">
      <c r="A12" s="120"/>
      <c r="B12" s="501" t="s">
        <v>305</v>
      </c>
      <c r="C12" s="1219" t="str">
        <f>IF(C7="","自動表示です",IFERROR(VLOOKUP(C7&amp;"フ",'02_3講師・監修者'!B8:M75,6,FALSE),""))</f>
        <v>自動表示です</v>
      </c>
      <c r="D12" s="1220"/>
      <c r="E12" s="1220"/>
      <c r="F12" s="1220"/>
      <c r="G12" s="1220"/>
      <c r="H12" s="1220"/>
      <c r="I12" s="1220"/>
      <c r="J12" s="1220"/>
      <c r="K12" s="1220"/>
      <c r="L12" s="1221"/>
      <c r="M12" s="395"/>
      <c r="N12" s="395"/>
      <c r="O12" s="396"/>
      <c r="P12" s="396"/>
      <c r="S12" s="89"/>
      <c r="T12" s="89"/>
      <c r="U12" s="89"/>
      <c r="V12" s="89"/>
      <c r="W12" s="90"/>
    </row>
    <row r="13" spans="1:23" s="91" customFormat="1" ht="26.25" customHeight="1">
      <c r="A13" s="120"/>
      <c r="B13" s="502" t="s">
        <v>306</v>
      </c>
      <c r="C13" s="1219" t="str">
        <f>IF(C7="","自動表示です",IFERROR(VLOOKUP(C7&amp;"フ",'02_3講師・監修者'!B8:M75,9,FALSE),""))</f>
        <v>自動表示です</v>
      </c>
      <c r="D13" s="1220"/>
      <c r="E13" s="1220"/>
      <c r="F13" s="1220"/>
      <c r="G13" s="1220"/>
      <c r="H13" s="1220"/>
      <c r="I13" s="1220"/>
      <c r="J13" s="1220"/>
      <c r="K13" s="1220"/>
      <c r="L13" s="1221"/>
      <c r="M13" s="395"/>
      <c r="N13" s="395"/>
      <c r="O13" s="396"/>
      <c r="P13" s="396"/>
      <c r="S13" s="89"/>
      <c r="T13" s="89"/>
      <c r="U13" s="89"/>
      <c r="V13" s="89"/>
      <c r="W13" s="90"/>
    </row>
    <row r="14" spans="1:23" ht="30" customHeight="1">
      <c r="B14" s="500" t="s">
        <v>194</v>
      </c>
      <c r="C14" s="1203"/>
      <c r="D14" s="1203"/>
      <c r="E14" s="1203"/>
      <c r="F14" s="1203"/>
      <c r="G14" s="1203"/>
      <c r="H14" s="1203"/>
      <c r="I14" s="1203"/>
      <c r="J14" s="1203"/>
      <c r="K14" s="1203"/>
      <c r="L14" s="1203"/>
      <c r="M14" s="1203"/>
      <c r="N14" s="1203"/>
      <c r="O14" s="1203"/>
      <c r="P14" s="397"/>
    </row>
    <row r="15" spans="1:23" ht="17.25" customHeight="1">
      <c r="B15" s="1195" t="s">
        <v>343</v>
      </c>
      <c r="C15" s="1182" t="s">
        <v>383</v>
      </c>
      <c r="D15" s="1182"/>
      <c r="E15" s="1182"/>
      <c r="F15" s="1182"/>
      <c r="G15" s="1182"/>
      <c r="H15" s="1182"/>
      <c r="I15" s="1182"/>
      <c r="J15" s="1182"/>
      <c r="K15" s="1182"/>
      <c r="L15" s="1182" t="s">
        <v>167</v>
      </c>
      <c r="M15" s="1182"/>
      <c r="N15" s="1182"/>
      <c r="O15" s="1182"/>
      <c r="P15" s="397"/>
    </row>
    <row r="16" spans="1:23" ht="33.75" customHeight="1">
      <c r="B16" s="1195"/>
      <c r="C16" s="398"/>
      <c r="D16" s="399" t="s">
        <v>177</v>
      </c>
      <c r="E16" s="400"/>
      <c r="F16" s="399" t="s">
        <v>179</v>
      </c>
      <c r="G16" s="401" t="s">
        <v>172</v>
      </c>
      <c r="H16" s="402"/>
      <c r="I16" s="401" t="s">
        <v>177</v>
      </c>
      <c r="J16" s="400"/>
      <c r="K16" s="403" t="s">
        <v>33</v>
      </c>
      <c r="L16" s="1196"/>
      <c r="M16" s="1196"/>
      <c r="N16" s="1197"/>
      <c r="O16" s="1198"/>
      <c r="P16" s="397"/>
    </row>
    <row r="17" spans="1:22" ht="33.75" customHeight="1">
      <c r="B17" s="1195"/>
      <c r="C17" s="404"/>
      <c r="D17" s="405" t="s">
        <v>177</v>
      </c>
      <c r="E17" s="406"/>
      <c r="F17" s="405" t="s">
        <v>179</v>
      </c>
      <c r="G17" s="407" t="s">
        <v>172</v>
      </c>
      <c r="H17" s="408"/>
      <c r="I17" s="407" t="s">
        <v>177</v>
      </c>
      <c r="J17" s="406"/>
      <c r="K17" s="409" t="s">
        <v>33</v>
      </c>
      <c r="L17" s="1190"/>
      <c r="M17" s="1190"/>
      <c r="N17" s="1187"/>
      <c r="O17" s="1191"/>
      <c r="P17" s="397"/>
    </row>
    <row r="18" spans="1:22" ht="33.75" customHeight="1">
      <c r="B18" s="1195"/>
      <c r="C18" s="404"/>
      <c r="D18" s="405" t="s">
        <v>177</v>
      </c>
      <c r="E18" s="406"/>
      <c r="F18" s="405" t="s">
        <v>179</v>
      </c>
      <c r="G18" s="407" t="s">
        <v>172</v>
      </c>
      <c r="H18" s="408"/>
      <c r="I18" s="407" t="s">
        <v>177</v>
      </c>
      <c r="J18" s="406"/>
      <c r="K18" s="409" t="s">
        <v>33</v>
      </c>
      <c r="L18" s="1190"/>
      <c r="M18" s="1190"/>
      <c r="N18" s="1187"/>
      <c r="O18" s="1191"/>
      <c r="P18" s="397"/>
    </row>
    <row r="19" spans="1:22" ht="33.75" customHeight="1">
      <c r="B19" s="1195"/>
      <c r="C19" s="404"/>
      <c r="D19" s="405" t="s">
        <v>177</v>
      </c>
      <c r="E19" s="406"/>
      <c r="F19" s="405" t="s">
        <v>179</v>
      </c>
      <c r="G19" s="407" t="s">
        <v>172</v>
      </c>
      <c r="H19" s="408"/>
      <c r="I19" s="407" t="s">
        <v>177</v>
      </c>
      <c r="J19" s="406"/>
      <c r="K19" s="409" t="s">
        <v>33</v>
      </c>
      <c r="L19" s="1190"/>
      <c r="M19" s="1190"/>
      <c r="N19" s="1187"/>
      <c r="O19" s="1191"/>
      <c r="P19" s="397"/>
    </row>
    <row r="20" spans="1:22" ht="33.75" customHeight="1">
      <c r="B20" s="1195"/>
      <c r="C20" s="410"/>
      <c r="D20" s="411" t="s">
        <v>177</v>
      </c>
      <c r="E20" s="412"/>
      <c r="F20" s="411" t="s">
        <v>179</v>
      </c>
      <c r="G20" s="413" t="s">
        <v>172</v>
      </c>
      <c r="H20" s="414"/>
      <c r="I20" s="413" t="s">
        <v>177</v>
      </c>
      <c r="J20" s="412"/>
      <c r="K20" s="415" t="s">
        <v>33</v>
      </c>
      <c r="L20" s="1199"/>
      <c r="M20" s="1200"/>
      <c r="N20" s="1201"/>
      <c r="O20" s="1202"/>
      <c r="P20" s="397"/>
    </row>
    <row r="21" spans="1:22" ht="17.25" customHeight="1">
      <c r="B21" s="1181" t="s">
        <v>344</v>
      </c>
      <c r="C21" s="1182" t="s">
        <v>383</v>
      </c>
      <c r="D21" s="1182"/>
      <c r="E21" s="1182"/>
      <c r="F21" s="1182"/>
      <c r="G21" s="1182"/>
      <c r="H21" s="1182"/>
      <c r="I21" s="1182"/>
      <c r="J21" s="1182"/>
      <c r="K21" s="1182"/>
      <c r="L21" s="1183" t="s">
        <v>168</v>
      </c>
      <c r="M21" s="1183"/>
      <c r="N21" s="1183"/>
      <c r="O21" s="1183"/>
      <c r="P21" s="397"/>
    </row>
    <row r="22" spans="1:22" ht="50.1" customHeight="1">
      <c r="B22" s="1181"/>
      <c r="C22" s="398"/>
      <c r="D22" s="399" t="s">
        <v>177</v>
      </c>
      <c r="E22" s="400"/>
      <c r="F22" s="399" t="s">
        <v>179</v>
      </c>
      <c r="G22" s="401" t="s">
        <v>172</v>
      </c>
      <c r="H22" s="402"/>
      <c r="I22" s="401" t="s">
        <v>177</v>
      </c>
      <c r="J22" s="400"/>
      <c r="K22" s="403" t="s">
        <v>33</v>
      </c>
      <c r="L22" s="1184"/>
      <c r="M22" s="1184"/>
      <c r="N22" s="1185"/>
      <c r="O22" s="1186"/>
      <c r="P22" s="397"/>
    </row>
    <row r="23" spans="1:22" ht="50.1" customHeight="1">
      <c r="B23" s="1181"/>
      <c r="C23" s="404"/>
      <c r="D23" s="405" t="s">
        <v>177</v>
      </c>
      <c r="E23" s="406"/>
      <c r="F23" s="405" t="s">
        <v>179</v>
      </c>
      <c r="G23" s="407" t="s">
        <v>172</v>
      </c>
      <c r="H23" s="408"/>
      <c r="I23" s="407" t="s">
        <v>177</v>
      </c>
      <c r="J23" s="406"/>
      <c r="K23" s="409" t="s">
        <v>33</v>
      </c>
      <c r="L23" s="1187"/>
      <c r="M23" s="1188"/>
      <c r="N23" s="1188"/>
      <c r="O23" s="1189"/>
      <c r="P23" s="397"/>
    </row>
    <row r="24" spans="1:22" ht="50.1" customHeight="1">
      <c r="B24" s="1181"/>
      <c r="C24" s="404"/>
      <c r="D24" s="405" t="s">
        <v>177</v>
      </c>
      <c r="E24" s="406"/>
      <c r="F24" s="405" t="s">
        <v>179</v>
      </c>
      <c r="G24" s="407" t="s">
        <v>172</v>
      </c>
      <c r="H24" s="408"/>
      <c r="I24" s="407" t="s">
        <v>177</v>
      </c>
      <c r="J24" s="406"/>
      <c r="K24" s="409" t="s">
        <v>33</v>
      </c>
      <c r="L24" s="1190"/>
      <c r="M24" s="1190"/>
      <c r="N24" s="1187"/>
      <c r="O24" s="1191"/>
      <c r="P24" s="397"/>
    </row>
    <row r="25" spans="1:22" ht="50.1" customHeight="1">
      <c r="B25" s="1181"/>
      <c r="C25" s="404"/>
      <c r="D25" s="405" t="s">
        <v>177</v>
      </c>
      <c r="E25" s="406"/>
      <c r="F25" s="405" t="s">
        <v>179</v>
      </c>
      <c r="G25" s="407" t="s">
        <v>172</v>
      </c>
      <c r="H25" s="408"/>
      <c r="I25" s="407" t="s">
        <v>177</v>
      </c>
      <c r="J25" s="406"/>
      <c r="K25" s="409" t="s">
        <v>33</v>
      </c>
      <c r="L25" s="1190"/>
      <c r="M25" s="1190"/>
      <c r="N25" s="1187"/>
      <c r="O25" s="1191"/>
      <c r="P25" s="397"/>
    </row>
    <row r="26" spans="1:22" ht="50.1" customHeight="1">
      <c r="B26" s="1181"/>
      <c r="C26" s="410"/>
      <c r="D26" s="411" t="s">
        <v>177</v>
      </c>
      <c r="E26" s="412"/>
      <c r="F26" s="411" t="s">
        <v>179</v>
      </c>
      <c r="G26" s="413" t="s">
        <v>172</v>
      </c>
      <c r="H26" s="414"/>
      <c r="I26" s="413" t="s">
        <v>177</v>
      </c>
      <c r="J26" s="412"/>
      <c r="K26" s="415" t="s">
        <v>33</v>
      </c>
      <c r="L26" s="1192"/>
      <c r="M26" s="1192"/>
      <c r="N26" s="1193"/>
      <c r="O26" s="1194"/>
      <c r="P26" s="397"/>
    </row>
    <row r="27" spans="1:22" ht="8.25" customHeight="1">
      <c r="B27" s="250"/>
      <c r="C27" s="416"/>
      <c r="D27" s="416"/>
      <c r="E27" s="416"/>
      <c r="F27" s="416"/>
      <c r="G27" s="416"/>
      <c r="H27" s="416"/>
      <c r="I27" s="416"/>
      <c r="J27" s="416"/>
      <c r="K27" s="416"/>
      <c r="L27" s="416"/>
      <c r="M27" s="417"/>
      <c r="N27" s="417"/>
      <c r="O27" s="417"/>
      <c r="P27" s="397"/>
    </row>
    <row r="28" spans="1:22" s="81" customFormat="1" ht="29.25" customHeight="1">
      <c r="A28" s="92"/>
      <c r="B28" s="418" t="s">
        <v>385</v>
      </c>
      <c r="C28" s="1177" t="s">
        <v>189</v>
      </c>
      <c r="D28" s="1177"/>
      <c r="E28" s="419" t="s">
        <v>176</v>
      </c>
      <c r="F28" s="1178"/>
      <c r="G28" s="1178"/>
      <c r="H28" s="1178"/>
      <c r="I28" s="1178"/>
      <c r="J28" s="420"/>
      <c r="K28" s="1161"/>
      <c r="L28" s="1161"/>
      <c r="M28" s="1161"/>
      <c r="N28" s="1161"/>
      <c r="O28" s="257"/>
      <c r="P28" s="5"/>
      <c r="R28" s="1"/>
      <c r="S28" s="1"/>
      <c r="T28" s="1"/>
      <c r="U28" s="1"/>
      <c r="V28" s="93"/>
    </row>
    <row r="29" spans="1:22" customFormat="1" ht="36" customHeight="1">
      <c r="B29" s="421" t="s">
        <v>195</v>
      </c>
      <c r="C29" s="1162"/>
      <c r="D29" s="1163"/>
      <c r="E29" s="1163"/>
      <c r="F29" s="1163"/>
      <c r="G29" s="1163"/>
      <c r="H29" s="1163"/>
      <c r="I29" s="1163"/>
      <c r="J29" s="1163"/>
      <c r="K29" s="1163"/>
      <c r="L29" s="1163"/>
      <c r="M29" s="1164"/>
      <c r="N29" s="1165"/>
      <c r="O29" s="422"/>
      <c r="P29" s="422"/>
    </row>
    <row r="30" spans="1:22" customFormat="1" ht="36" customHeight="1">
      <c r="A30" s="216"/>
      <c r="B30" s="1179" t="s">
        <v>313</v>
      </c>
      <c r="C30" s="1180"/>
      <c r="D30" s="1180"/>
      <c r="E30" s="1180"/>
      <c r="F30" s="1180"/>
      <c r="G30" s="1180"/>
      <c r="H30" s="1180"/>
      <c r="I30" s="1180"/>
      <c r="J30" s="1180"/>
      <c r="K30" s="1180"/>
      <c r="L30" s="1180"/>
      <c r="M30" s="245" t="s">
        <v>35</v>
      </c>
      <c r="N30" s="214"/>
      <c r="O30" s="422"/>
      <c r="P30" s="422"/>
    </row>
    <row r="31" spans="1:22" customFormat="1" ht="36" customHeight="1">
      <c r="A31" s="214"/>
      <c r="B31" s="1179" t="s">
        <v>314</v>
      </c>
      <c r="C31" s="1180"/>
      <c r="D31" s="1180"/>
      <c r="E31" s="1180"/>
      <c r="F31" s="1180"/>
      <c r="G31" s="1180"/>
      <c r="H31" s="1180"/>
      <c r="I31" s="1180"/>
      <c r="J31" s="1180"/>
      <c r="K31" s="1180"/>
      <c r="L31" s="1180"/>
      <c r="M31" s="245" t="s">
        <v>35</v>
      </c>
      <c r="N31" s="215"/>
      <c r="O31" s="422"/>
      <c r="P31" s="422"/>
    </row>
    <row r="32" spans="1:22" customFormat="1" ht="18.75" customHeight="1">
      <c r="B32" s="1166" t="s">
        <v>311</v>
      </c>
      <c r="C32" s="1168"/>
      <c r="D32" s="1164"/>
      <c r="E32" s="1164"/>
      <c r="F32" s="1164"/>
      <c r="G32" s="1164"/>
      <c r="H32" s="1164"/>
      <c r="I32" s="1164"/>
      <c r="J32" s="1164"/>
      <c r="K32" s="1164"/>
      <c r="L32" s="1164"/>
      <c r="M32" s="1169"/>
      <c r="N32" s="1170"/>
      <c r="O32" s="422"/>
      <c r="P32" s="422"/>
    </row>
    <row r="33" spans="2:16" customFormat="1" ht="18.75" customHeight="1">
      <c r="B33" s="1167"/>
      <c r="C33" s="1171"/>
      <c r="D33" s="1172"/>
      <c r="E33" s="1172"/>
      <c r="F33" s="1172"/>
      <c r="G33" s="1172"/>
      <c r="H33" s="1172"/>
      <c r="I33" s="1172"/>
      <c r="J33" s="1172"/>
      <c r="K33" s="1172"/>
      <c r="L33" s="1172"/>
      <c r="M33" s="1172"/>
      <c r="N33" s="1173"/>
      <c r="O33" s="422"/>
      <c r="P33" s="422"/>
    </row>
    <row r="34" spans="2:16" ht="12" customHeight="1" thickBot="1">
      <c r="B34" s="423"/>
      <c r="C34" s="424"/>
      <c r="D34" s="424"/>
      <c r="E34" s="424"/>
      <c r="F34" s="424"/>
      <c r="G34" s="424"/>
      <c r="H34" s="424"/>
      <c r="I34" s="424"/>
      <c r="J34" s="424"/>
      <c r="K34" s="424"/>
      <c r="L34" s="424"/>
      <c r="M34" s="424"/>
      <c r="N34" s="424"/>
      <c r="O34" s="424"/>
      <c r="P34" s="397"/>
    </row>
    <row r="35" spans="2:16" ht="18" customHeight="1">
      <c r="B35" s="1174" t="s">
        <v>384</v>
      </c>
      <c r="C35" s="1175"/>
      <c r="D35" s="1175"/>
      <c r="E35" s="1175"/>
      <c r="F35" s="1175"/>
      <c r="G35" s="1175"/>
      <c r="H35" s="1175"/>
      <c r="I35" s="1175"/>
      <c r="J35" s="1175"/>
      <c r="K35" s="1175"/>
      <c r="L35" s="1175"/>
      <c r="M35" s="1175"/>
      <c r="N35" s="1175"/>
      <c r="O35" s="1176"/>
      <c r="P35" s="397"/>
    </row>
    <row r="36" spans="2:16" ht="18" customHeight="1">
      <c r="B36" s="425" t="s">
        <v>169</v>
      </c>
      <c r="C36" s="426"/>
      <c r="D36" s="426"/>
      <c r="E36" s="426"/>
      <c r="F36" s="426"/>
      <c r="G36" s="426"/>
      <c r="H36" s="426"/>
      <c r="I36" s="426"/>
      <c r="J36" s="426"/>
      <c r="K36" s="426"/>
      <c r="L36" s="426"/>
      <c r="M36" s="426"/>
      <c r="N36" s="426"/>
      <c r="O36" s="427"/>
      <c r="P36" s="397"/>
    </row>
    <row r="37" spans="2:16" ht="21.75" customHeight="1" thickBot="1">
      <c r="B37" s="428" t="s">
        <v>35</v>
      </c>
      <c r="C37" s="429" t="s">
        <v>358</v>
      </c>
      <c r="D37" s="429"/>
      <c r="E37" s="429"/>
      <c r="F37" s="429"/>
      <c r="G37" s="430"/>
      <c r="H37" s="431" t="s">
        <v>35</v>
      </c>
      <c r="I37" s="429" t="s">
        <v>359</v>
      </c>
      <c r="J37" s="430"/>
      <c r="K37" s="429"/>
      <c r="L37" s="432"/>
      <c r="M37" s="432"/>
      <c r="N37" s="429"/>
      <c r="O37" s="433"/>
      <c r="P37" s="397"/>
    </row>
    <row r="38" spans="2:16">
      <c r="B38" s="434"/>
      <c r="C38" s="434"/>
      <c r="D38" s="434"/>
      <c r="E38" s="434"/>
      <c r="F38" s="434"/>
      <c r="G38" s="434"/>
      <c r="H38" s="434"/>
      <c r="I38" s="434"/>
      <c r="J38" s="434"/>
      <c r="K38" s="434"/>
      <c r="L38" s="434"/>
      <c r="M38" s="434"/>
      <c r="N38" s="434"/>
      <c r="O38" s="434"/>
      <c r="P38" s="397"/>
    </row>
    <row r="39" spans="2:16">
      <c r="B39" s="397"/>
      <c r="C39" s="397"/>
      <c r="D39" s="397"/>
      <c r="E39" s="397"/>
      <c r="F39" s="397"/>
      <c r="G39" s="397"/>
      <c r="H39" s="397"/>
      <c r="I39" s="397"/>
      <c r="J39" s="397"/>
      <c r="K39" s="397"/>
      <c r="L39" s="397"/>
      <c r="M39" s="397"/>
      <c r="N39" s="397"/>
      <c r="O39" s="397"/>
      <c r="P39" s="397"/>
    </row>
    <row r="40" spans="2:16">
      <c r="B40" s="397"/>
      <c r="C40" s="397"/>
      <c r="D40" s="397"/>
      <c r="E40" s="397"/>
      <c r="F40" s="397"/>
      <c r="G40" s="397"/>
      <c r="H40" s="397"/>
      <c r="I40" s="397"/>
      <c r="J40" s="397"/>
      <c r="K40" s="397"/>
      <c r="L40" s="397"/>
      <c r="M40" s="397"/>
      <c r="N40" s="397"/>
      <c r="O40" s="397"/>
      <c r="P40" s="397"/>
    </row>
    <row r="41" spans="2:16">
      <c r="B41" s="397"/>
      <c r="C41" s="397"/>
      <c r="D41" s="397"/>
      <c r="E41" s="397"/>
      <c r="F41" s="397"/>
      <c r="G41" s="397"/>
      <c r="H41" s="397"/>
      <c r="I41" s="397"/>
      <c r="J41" s="397"/>
      <c r="K41" s="397"/>
      <c r="L41" s="397"/>
      <c r="M41" s="397"/>
      <c r="N41" s="397"/>
      <c r="O41" s="397"/>
      <c r="P41" s="397"/>
    </row>
    <row r="42" spans="2:16">
      <c r="B42" s="397"/>
      <c r="C42" s="397"/>
      <c r="D42" s="397"/>
      <c r="E42" s="397"/>
      <c r="F42" s="397"/>
      <c r="G42" s="397"/>
      <c r="H42" s="397"/>
      <c r="I42" s="397"/>
      <c r="J42" s="397"/>
      <c r="K42" s="397"/>
      <c r="L42" s="397"/>
      <c r="M42" s="397"/>
      <c r="N42" s="397"/>
      <c r="O42" s="397"/>
      <c r="P42" s="397"/>
    </row>
    <row r="43" spans="2:16">
      <c r="B43" s="397"/>
      <c r="C43" s="397"/>
      <c r="D43" s="397"/>
      <c r="E43" s="397"/>
      <c r="F43" s="397"/>
      <c r="G43" s="397"/>
      <c r="H43" s="397"/>
      <c r="I43" s="397"/>
      <c r="J43" s="397"/>
      <c r="K43" s="397"/>
      <c r="L43" s="397"/>
      <c r="M43" s="397"/>
      <c r="N43" s="397"/>
      <c r="O43" s="397"/>
      <c r="P43" s="397"/>
    </row>
    <row r="44" spans="2:16">
      <c r="B44" s="397"/>
      <c r="C44" s="397"/>
      <c r="D44" s="397"/>
      <c r="E44" s="397"/>
      <c r="F44" s="397"/>
      <c r="G44" s="397"/>
      <c r="H44" s="397"/>
      <c r="I44" s="397"/>
      <c r="J44" s="397"/>
      <c r="K44" s="397"/>
      <c r="L44" s="397"/>
      <c r="M44" s="397"/>
      <c r="N44" s="397"/>
      <c r="O44" s="397"/>
      <c r="P44" s="397"/>
    </row>
    <row r="45" spans="2:16">
      <c r="B45" s="397"/>
      <c r="C45" s="397"/>
      <c r="D45" s="397"/>
      <c r="E45" s="397"/>
      <c r="F45" s="397"/>
      <c r="G45" s="397"/>
      <c r="H45" s="397"/>
      <c r="I45" s="397"/>
      <c r="J45" s="397"/>
      <c r="K45" s="397"/>
      <c r="L45" s="397"/>
      <c r="M45" s="397"/>
      <c r="N45" s="397"/>
      <c r="O45" s="397"/>
      <c r="P45" s="397"/>
    </row>
    <row r="46" spans="2:16">
      <c r="B46" s="397"/>
      <c r="C46" s="397"/>
      <c r="D46" s="397"/>
      <c r="E46" s="397"/>
      <c r="F46" s="397"/>
      <c r="G46" s="397"/>
      <c r="H46" s="397"/>
      <c r="I46" s="397"/>
      <c r="J46" s="397"/>
      <c r="K46" s="397"/>
      <c r="L46" s="397"/>
      <c r="M46" s="397"/>
      <c r="N46" s="397"/>
      <c r="O46" s="397"/>
      <c r="P46" s="397"/>
    </row>
    <row r="47" spans="2:16">
      <c r="B47" s="397"/>
      <c r="C47" s="397"/>
      <c r="D47" s="397"/>
      <c r="E47" s="397"/>
      <c r="F47" s="397"/>
      <c r="G47" s="397"/>
      <c r="H47" s="397"/>
      <c r="I47" s="397"/>
      <c r="J47" s="397"/>
      <c r="K47" s="397"/>
      <c r="L47" s="397"/>
      <c r="M47" s="397"/>
      <c r="N47" s="397"/>
      <c r="O47" s="397"/>
      <c r="P47" s="397"/>
    </row>
    <row r="48" spans="2:16">
      <c r="B48" s="397"/>
      <c r="C48" s="397"/>
      <c r="D48" s="397"/>
      <c r="E48" s="397"/>
      <c r="F48" s="397"/>
      <c r="G48" s="397"/>
      <c r="H48" s="397"/>
      <c r="I48" s="397"/>
      <c r="J48" s="397"/>
      <c r="K48" s="397"/>
      <c r="L48" s="397"/>
      <c r="M48" s="397"/>
      <c r="N48" s="397"/>
      <c r="O48" s="397"/>
      <c r="P48" s="397"/>
    </row>
    <row r="49" spans="2:16">
      <c r="B49" s="397"/>
      <c r="C49" s="397"/>
      <c r="D49" s="397"/>
      <c r="E49" s="397"/>
      <c r="F49" s="397"/>
      <c r="G49" s="397"/>
      <c r="H49" s="397"/>
      <c r="I49" s="397"/>
      <c r="J49" s="397"/>
      <c r="K49" s="397"/>
      <c r="L49" s="397"/>
      <c r="M49" s="397"/>
      <c r="N49" s="397"/>
      <c r="O49" s="397"/>
      <c r="P49" s="397"/>
    </row>
    <row r="50" spans="2:16">
      <c r="B50" s="397"/>
      <c r="C50" s="397"/>
      <c r="D50" s="397"/>
      <c r="E50" s="397"/>
      <c r="F50" s="397"/>
      <c r="G50" s="397"/>
      <c r="H50" s="397"/>
      <c r="I50" s="397"/>
      <c r="J50" s="397"/>
      <c r="K50" s="397"/>
      <c r="L50" s="397"/>
      <c r="M50" s="397"/>
      <c r="N50" s="397"/>
      <c r="O50" s="397"/>
      <c r="P50" s="397"/>
    </row>
    <row r="51" spans="2:16">
      <c r="B51" s="397"/>
      <c r="C51" s="397"/>
      <c r="D51" s="397"/>
      <c r="E51" s="397"/>
      <c r="F51" s="397"/>
      <c r="G51" s="397"/>
      <c r="H51" s="397"/>
      <c r="I51" s="397"/>
      <c r="J51" s="397"/>
      <c r="K51" s="397"/>
      <c r="L51" s="397"/>
      <c r="M51" s="397"/>
      <c r="N51" s="397"/>
      <c r="O51" s="397"/>
      <c r="P51" s="397"/>
    </row>
    <row r="52" spans="2:16">
      <c r="B52" s="397"/>
      <c r="C52" s="397"/>
      <c r="D52" s="397"/>
      <c r="E52" s="397"/>
      <c r="F52" s="397"/>
      <c r="G52" s="397"/>
      <c r="H52" s="397"/>
      <c r="I52" s="397"/>
      <c r="J52" s="397"/>
      <c r="K52" s="397"/>
      <c r="L52" s="397"/>
      <c r="M52" s="397"/>
      <c r="N52" s="397"/>
      <c r="O52" s="397"/>
      <c r="P52" s="397"/>
    </row>
    <row r="53" spans="2:16">
      <c r="B53" s="397"/>
      <c r="C53" s="397"/>
      <c r="D53" s="397"/>
      <c r="E53" s="397"/>
      <c r="F53" s="397"/>
      <c r="G53" s="397"/>
      <c r="H53" s="397"/>
      <c r="I53" s="397"/>
      <c r="J53" s="397"/>
      <c r="K53" s="397"/>
      <c r="L53" s="397"/>
      <c r="M53" s="397"/>
      <c r="N53" s="397"/>
      <c r="O53" s="397"/>
      <c r="P53" s="397"/>
    </row>
    <row r="54" spans="2:16">
      <c r="B54" s="397"/>
      <c r="C54" s="397"/>
      <c r="D54" s="397"/>
      <c r="E54" s="397"/>
      <c r="F54" s="397"/>
      <c r="G54" s="397"/>
      <c r="H54" s="397"/>
      <c r="I54" s="397"/>
      <c r="J54" s="397"/>
      <c r="K54" s="397"/>
      <c r="L54" s="397"/>
      <c r="M54" s="397"/>
      <c r="N54" s="397"/>
      <c r="O54" s="397"/>
      <c r="P54" s="397"/>
    </row>
    <row r="55" spans="2:16">
      <c r="B55" s="397"/>
      <c r="C55" s="397"/>
      <c r="D55" s="397"/>
      <c r="E55" s="397"/>
      <c r="F55" s="397"/>
      <c r="G55" s="397"/>
      <c r="H55" s="397"/>
      <c r="I55" s="397"/>
      <c r="J55" s="397"/>
      <c r="K55" s="397"/>
      <c r="L55" s="397"/>
      <c r="M55" s="397"/>
      <c r="N55" s="397"/>
      <c r="O55" s="397"/>
      <c r="P55" s="397"/>
    </row>
    <row r="56" spans="2:16">
      <c r="B56" s="397"/>
      <c r="C56" s="397"/>
      <c r="D56" s="397"/>
      <c r="E56" s="397"/>
      <c r="F56" s="397"/>
      <c r="G56" s="397"/>
      <c r="H56" s="397"/>
      <c r="I56" s="397"/>
      <c r="J56" s="397"/>
      <c r="K56" s="397"/>
      <c r="L56" s="397"/>
      <c r="M56" s="397"/>
      <c r="N56" s="397"/>
      <c r="O56" s="397"/>
      <c r="P56" s="397"/>
    </row>
    <row r="57" spans="2:16">
      <c r="B57" s="397"/>
      <c r="C57" s="397"/>
      <c r="D57" s="397"/>
      <c r="E57" s="397"/>
      <c r="F57" s="397"/>
      <c r="G57" s="397"/>
      <c r="H57" s="397"/>
      <c r="I57" s="397"/>
      <c r="J57" s="397"/>
      <c r="K57" s="397"/>
      <c r="L57" s="397"/>
      <c r="M57" s="397"/>
      <c r="N57" s="397"/>
      <c r="O57" s="397"/>
      <c r="P57" s="397"/>
    </row>
    <row r="70" spans="2:2" hidden="1">
      <c r="B70" s="46">
        <f ca="1">YEAR(TODAY())</f>
        <v>2025</v>
      </c>
    </row>
    <row r="71" spans="2:2" hidden="1">
      <c r="B71" s="46">
        <f ca="1">B70-1</f>
        <v>2024</v>
      </c>
    </row>
    <row r="72" spans="2:2" hidden="1">
      <c r="B72" s="46">
        <f t="shared" ref="B72:B135" ca="1" si="0">B71-1</f>
        <v>2023</v>
      </c>
    </row>
    <row r="73" spans="2:2" hidden="1">
      <c r="B73" s="46">
        <f t="shared" ca="1" si="0"/>
        <v>2022</v>
      </c>
    </row>
    <row r="74" spans="2:2" hidden="1">
      <c r="B74" s="46">
        <f t="shared" ca="1" si="0"/>
        <v>2021</v>
      </c>
    </row>
    <row r="75" spans="2:2" hidden="1">
      <c r="B75" s="46">
        <f t="shared" ca="1" si="0"/>
        <v>2020</v>
      </c>
    </row>
    <row r="76" spans="2:2" hidden="1">
      <c r="B76" s="46">
        <f t="shared" ca="1" si="0"/>
        <v>2019</v>
      </c>
    </row>
    <row r="77" spans="2:2" hidden="1">
      <c r="B77" s="46">
        <f t="shared" ca="1" si="0"/>
        <v>2018</v>
      </c>
    </row>
    <row r="78" spans="2:2" hidden="1">
      <c r="B78" s="46">
        <f t="shared" ca="1" si="0"/>
        <v>2017</v>
      </c>
    </row>
    <row r="79" spans="2:2" hidden="1">
      <c r="B79" s="46">
        <f t="shared" ca="1" si="0"/>
        <v>2016</v>
      </c>
    </row>
    <row r="80" spans="2:2" hidden="1">
      <c r="B80" s="46">
        <f t="shared" ca="1" si="0"/>
        <v>2015</v>
      </c>
    </row>
    <row r="81" spans="2:2" hidden="1">
      <c r="B81" s="46">
        <f t="shared" ca="1" si="0"/>
        <v>2014</v>
      </c>
    </row>
    <row r="82" spans="2:2" hidden="1">
      <c r="B82" s="46">
        <f t="shared" ca="1" si="0"/>
        <v>2013</v>
      </c>
    </row>
    <row r="83" spans="2:2" hidden="1">
      <c r="B83" s="46">
        <f t="shared" ca="1" si="0"/>
        <v>2012</v>
      </c>
    </row>
    <row r="84" spans="2:2" hidden="1">
      <c r="B84" s="46">
        <f t="shared" ca="1" si="0"/>
        <v>2011</v>
      </c>
    </row>
    <row r="85" spans="2:2" hidden="1">
      <c r="B85" s="46">
        <f t="shared" ca="1" si="0"/>
        <v>2010</v>
      </c>
    </row>
    <row r="86" spans="2:2" hidden="1">
      <c r="B86" s="46">
        <f t="shared" ca="1" si="0"/>
        <v>2009</v>
      </c>
    </row>
    <row r="87" spans="2:2" hidden="1">
      <c r="B87" s="46">
        <f t="shared" ca="1" si="0"/>
        <v>2008</v>
      </c>
    </row>
    <row r="88" spans="2:2" hidden="1">
      <c r="B88" s="46">
        <f t="shared" ca="1" si="0"/>
        <v>2007</v>
      </c>
    </row>
    <row r="89" spans="2:2" hidden="1">
      <c r="B89" s="46">
        <f t="shared" ca="1" si="0"/>
        <v>2006</v>
      </c>
    </row>
    <row r="90" spans="2:2" hidden="1">
      <c r="B90" s="46">
        <f t="shared" ca="1" si="0"/>
        <v>2005</v>
      </c>
    </row>
    <row r="91" spans="2:2" hidden="1">
      <c r="B91" s="46">
        <f t="shared" ca="1" si="0"/>
        <v>2004</v>
      </c>
    </row>
    <row r="92" spans="2:2" hidden="1">
      <c r="B92" s="46">
        <f t="shared" ca="1" si="0"/>
        <v>2003</v>
      </c>
    </row>
    <row r="93" spans="2:2" hidden="1">
      <c r="B93" s="46">
        <f t="shared" ca="1" si="0"/>
        <v>2002</v>
      </c>
    </row>
    <row r="94" spans="2:2" hidden="1">
      <c r="B94" s="46">
        <f t="shared" ca="1" si="0"/>
        <v>2001</v>
      </c>
    </row>
    <row r="95" spans="2:2" hidden="1">
      <c r="B95" s="46">
        <f t="shared" ca="1" si="0"/>
        <v>2000</v>
      </c>
    </row>
    <row r="96" spans="2:2" hidden="1">
      <c r="B96" s="46">
        <f t="shared" ca="1" si="0"/>
        <v>1999</v>
      </c>
    </row>
    <row r="97" spans="2:2" hidden="1">
      <c r="B97" s="46">
        <f t="shared" ca="1" si="0"/>
        <v>1998</v>
      </c>
    </row>
    <row r="98" spans="2:2" hidden="1">
      <c r="B98" s="46">
        <f t="shared" ca="1" si="0"/>
        <v>1997</v>
      </c>
    </row>
    <row r="99" spans="2:2" hidden="1">
      <c r="B99" s="46">
        <f t="shared" ca="1" si="0"/>
        <v>1996</v>
      </c>
    </row>
    <row r="100" spans="2:2" hidden="1">
      <c r="B100" s="46">
        <f t="shared" ca="1" si="0"/>
        <v>1995</v>
      </c>
    </row>
    <row r="101" spans="2:2" hidden="1">
      <c r="B101" s="46">
        <f t="shared" ca="1" si="0"/>
        <v>1994</v>
      </c>
    </row>
    <row r="102" spans="2:2" hidden="1">
      <c r="B102" s="46">
        <f t="shared" ca="1" si="0"/>
        <v>1993</v>
      </c>
    </row>
    <row r="103" spans="2:2" hidden="1">
      <c r="B103" s="46">
        <f t="shared" ca="1" si="0"/>
        <v>1992</v>
      </c>
    </row>
    <row r="104" spans="2:2" hidden="1">
      <c r="B104" s="46">
        <f t="shared" ca="1" si="0"/>
        <v>1991</v>
      </c>
    </row>
    <row r="105" spans="2:2" hidden="1">
      <c r="B105" s="46">
        <f t="shared" ca="1" si="0"/>
        <v>1990</v>
      </c>
    </row>
    <row r="106" spans="2:2" hidden="1">
      <c r="B106" s="46">
        <f t="shared" ca="1" si="0"/>
        <v>1989</v>
      </c>
    </row>
    <row r="107" spans="2:2" hidden="1">
      <c r="B107" s="46">
        <f t="shared" ca="1" si="0"/>
        <v>1988</v>
      </c>
    </row>
    <row r="108" spans="2:2" hidden="1">
      <c r="B108" s="46">
        <f t="shared" ca="1" si="0"/>
        <v>1987</v>
      </c>
    </row>
    <row r="109" spans="2:2" hidden="1">
      <c r="B109" s="46">
        <f t="shared" ca="1" si="0"/>
        <v>1986</v>
      </c>
    </row>
    <row r="110" spans="2:2" hidden="1">
      <c r="B110" s="46">
        <f t="shared" ca="1" si="0"/>
        <v>1985</v>
      </c>
    </row>
    <row r="111" spans="2:2" hidden="1">
      <c r="B111" s="46">
        <f t="shared" ca="1" si="0"/>
        <v>1984</v>
      </c>
    </row>
    <row r="112" spans="2:2" hidden="1">
      <c r="B112" s="46">
        <f t="shared" ca="1" si="0"/>
        <v>1983</v>
      </c>
    </row>
    <row r="113" spans="2:2" hidden="1">
      <c r="B113" s="46">
        <f t="shared" ca="1" si="0"/>
        <v>1982</v>
      </c>
    </row>
    <row r="114" spans="2:2" hidden="1">
      <c r="B114" s="46">
        <f t="shared" ca="1" si="0"/>
        <v>1981</v>
      </c>
    </row>
    <row r="115" spans="2:2" hidden="1">
      <c r="B115" s="46">
        <f t="shared" ca="1" si="0"/>
        <v>1980</v>
      </c>
    </row>
    <row r="116" spans="2:2" hidden="1">
      <c r="B116" s="46">
        <f t="shared" ca="1" si="0"/>
        <v>1979</v>
      </c>
    </row>
    <row r="117" spans="2:2" hidden="1">
      <c r="B117" s="46">
        <f t="shared" ca="1" si="0"/>
        <v>1978</v>
      </c>
    </row>
    <row r="118" spans="2:2" hidden="1">
      <c r="B118" s="46">
        <f t="shared" ca="1" si="0"/>
        <v>1977</v>
      </c>
    </row>
    <row r="119" spans="2:2" hidden="1">
      <c r="B119" s="46">
        <f t="shared" ca="1" si="0"/>
        <v>1976</v>
      </c>
    </row>
    <row r="120" spans="2:2" hidden="1">
      <c r="B120" s="46">
        <f t="shared" ca="1" si="0"/>
        <v>1975</v>
      </c>
    </row>
    <row r="121" spans="2:2" hidden="1">
      <c r="B121" s="46">
        <f t="shared" ca="1" si="0"/>
        <v>1974</v>
      </c>
    </row>
    <row r="122" spans="2:2" hidden="1">
      <c r="B122" s="46">
        <f t="shared" ca="1" si="0"/>
        <v>1973</v>
      </c>
    </row>
    <row r="123" spans="2:2" hidden="1">
      <c r="B123" s="46">
        <f t="shared" ca="1" si="0"/>
        <v>1972</v>
      </c>
    </row>
    <row r="124" spans="2:2" hidden="1">
      <c r="B124" s="46">
        <f t="shared" ca="1" si="0"/>
        <v>1971</v>
      </c>
    </row>
    <row r="125" spans="2:2" hidden="1">
      <c r="B125" s="46">
        <f t="shared" ca="1" si="0"/>
        <v>1970</v>
      </c>
    </row>
    <row r="126" spans="2:2" hidden="1">
      <c r="B126" s="46">
        <f t="shared" ca="1" si="0"/>
        <v>1969</v>
      </c>
    </row>
    <row r="127" spans="2:2" hidden="1">
      <c r="B127" s="46">
        <f t="shared" ca="1" si="0"/>
        <v>1968</v>
      </c>
    </row>
    <row r="128" spans="2:2" hidden="1">
      <c r="B128" s="46">
        <f t="shared" ca="1" si="0"/>
        <v>1967</v>
      </c>
    </row>
    <row r="129" spans="2:2" hidden="1">
      <c r="B129" s="46">
        <f t="shared" ca="1" si="0"/>
        <v>1966</v>
      </c>
    </row>
    <row r="130" spans="2:2" hidden="1">
      <c r="B130" s="46">
        <f t="shared" ca="1" si="0"/>
        <v>1965</v>
      </c>
    </row>
    <row r="131" spans="2:2" hidden="1">
      <c r="B131" s="46">
        <f t="shared" ca="1" si="0"/>
        <v>1964</v>
      </c>
    </row>
    <row r="132" spans="2:2" hidden="1">
      <c r="B132" s="46">
        <f t="shared" ca="1" si="0"/>
        <v>1963</v>
      </c>
    </row>
    <row r="133" spans="2:2" hidden="1">
      <c r="B133" s="46">
        <f t="shared" ca="1" si="0"/>
        <v>1962</v>
      </c>
    </row>
    <row r="134" spans="2:2" hidden="1">
      <c r="B134" s="46">
        <f t="shared" ca="1" si="0"/>
        <v>1961</v>
      </c>
    </row>
    <row r="135" spans="2:2" hidden="1">
      <c r="B135" s="46">
        <f t="shared" ca="1" si="0"/>
        <v>1960</v>
      </c>
    </row>
    <row r="136" spans="2:2" hidden="1">
      <c r="B136" s="46">
        <f t="shared" ref="B136:B199" ca="1" si="1">B135-1</f>
        <v>1959</v>
      </c>
    </row>
    <row r="137" spans="2:2" hidden="1">
      <c r="B137" s="46">
        <f t="shared" ca="1" si="1"/>
        <v>1958</v>
      </c>
    </row>
    <row r="138" spans="2:2" hidden="1">
      <c r="B138" s="46">
        <f t="shared" ca="1" si="1"/>
        <v>1957</v>
      </c>
    </row>
    <row r="139" spans="2:2" hidden="1">
      <c r="B139" s="46">
        <f t="shared" ca="1" si="1"/>
        <v>1956</v>
      </c>
    </row>
    <row r="140" spans="2:2" hidden="1">
      <c r="B140" s="46">
        <f t="shared" ca="1" si="1"/>
        <v>1955</v>
      </c>
    </row>
    <row r="141" spans="2:2" hidden="1">
      <c r="B141" s="46">
        <f t="shared" ca="1" si="1"/>
        <v>1954</v>
      </c>
    </row>
    <row r="142" spans="2:2" hidden="1">
      <c r="B142" s="46">
        <f t="shared" ca="1" si="1"/>
        <v>1953</v>
      </c>
    </row>
    <row r="143" spans="2:2" hidden="1">
      <c r="B143" s="46">
        <f t="shared" ca="1" si="1"/>
        <v>1952</v>
      </c>
    </row>
    <row r="144" spans="2:2" hidden="1">
      <c r="B144" s="46">
        <f t="shared" ca="1" si="1"/>
        <v>1951</v>
      </c>
    </row>
    <row r="145" spans="2:2" hidden="1">
      <c r="B145" s="46">
        <f t="shared" ca="1" si="1"/>
        <v>1950</v>
      </c>
    </row>
    <row r="146" spans="2:2" hidden="1">
      <c r="B146" s="46">
        <f t="shared" ca="1" si="1"/>
        <v>1949</v>
      </c>
    </row>
    <row r="147" spans="2:2" hidden="1">
      <c r="B147" s="46">
        <f t="shared" ca="1" si="1"/>
        <v>1948</v>
      </c>
    </row>
    <row r="148" spans="2:2" hidden="1">
      <c r="B148" s="46">
        <f t="shared" ca="1" si="1"/>
        <v>1947</v>
      </c>
    </row>
    <row r="149" spans="2:2" hidden="1">
      <c r="B149" s="46">
        <f t="shared" ca="1" si="1"/>
        <v>1946</v>
      </c>
    </row>
    <row r="150" spans="2:2" hidden="1">
      <c r="B150" s="46">
        <f t="shared" ca="1" si="1"/>
        <v>1945</v>
      </c>
    </row>
    <row r="151" spans="2:2" hidden="1">
      <c r="B151" s="46">
        <f t="shared" ca="1" si="1"/>
        <v>1944</v>
      </c>
    </row>
    <row r="152" spans="2:2" hidden="1">
      <c r="B152" s="46">
        <f t="shared" ca="1" si="1"/>
        <v>1943</v>
      </c>
    </row>
    <row r="153" spans="2:2" hidden="1">
      <c r="B153" s="46">
        <f t="shared" ca="1" si="1"/>
        <v>1942</v>
      </c>
    </row>
    <row r="154" spans="2:2" hidden="1">
      <c r="B154" s="46">
        <f t="shared" ca="1" si="1"/>
        <v>1941</v>
      </c>
    </row>
    <row r="155" spans="2:2" hidden="1">
      <c r="B155" s="46">
        <f t="shared" ca="1" si="1"/>
        <v>1940</v>
      </c>
    </row>
    <row r="156" spans="2:2" hidden="1">
      <c r="B156" s="46">
        <f t="shared" ca="1" si="1"/>
        <v>1939</v>
      </c>
    </row>
    <row r="157" spans="2:2" hidden="1">
      <c r="B157" s="46">
        <f t="shared" ca="1" si="1"/>
        <v>1938</v>
      </c>
    </row>
    <row r="158" spans="2:2" hidden="1">
      <c r="B158" s="46">
        <f t="shared" ca="1" si="1"/>
        <v>1937</v>
      </c>
    </row>
    <row r="159" spans="2:2" hidden="1">
      <c r="B159" s="46">
        <f t="shared" ca="1" si="1"/>
        <v>1936</v>
      </c>
    </row>
    <row r="160" spans="2:2" hidden="1">
      <c r="B160" s="46">
        <f t="shared" ca="1" si="1"/>
        <v>1935</v>
      </c>
    </row>
    <row r="161" spans="2:2" hidden="1">
      <c r="B161" s="46">
        <f t="shared" ca="1" si="1"/>
        <v>1934</v>
      </c>
    </row>
    <row r="162" spans="2:2" hidden="1">
      <c r="B162" s="46">
        <f t="shared" ca="1" si="1"/>
        <v>1933</v>
      </c>
    </row>
    <row r="163" spans="2:2" hidden="1">
      <c r="B163" s="46">
        <f t="shared" ca="1" si="1"/>
        <v>1932</v>
      </c>
    </row>
    <row r="164" spans="2:2" hidden="1">
      <c r="B164" s="46">
        <f t="shared" ca="1" si="1"/>
        <v>1931</v>
      </c>
    </row>
    <row r="165" spans="2:2" hidden="1">
      <c r="B165" s="46">
        <f t="shared" ca="1" si="1"/>
        <v>1930</v>
      </c>
    </row>
    <row r="166" spans="2:2" hidden="1">
      <c r="B166" s="46">
        <f t="shared" ca="1" si="1"/>
        <v>1929</v>
      </c>
    </row>
    <row r="167" spans="2:2" hidden="1">
      <c r="B167" s="46">
        <f t="shared" ca="1" si="1"/>
        <v>1928</v>
      </c>
    </row>
    <row r="168" spans="2:2" hidden="1">
      <c r="B168" s="46">
        <f t="shared" ca="1" si="1"/>
        <v>1927</v>
      </c>
    </row>
    <row r="169" spans="2:2" hidden="1">
      <c r="B169" s="46">
        <f t="shared" ca="1" si="1"/>
        <v>1926</v>
      </c>
    </row>
    <row r="170" spans="2:2" hidden="1">
      <c r="B170" s="46">
        <f t="shared" ca="1" si="1"/>
        <v>1925</v>
      </c>
    </row>
    <row r="171" spans="2:2" hidden="1">
      <c r="B171" s="46">
        <f t="shared" ca="1" si="1"/>
        <v>1924</v>
      </c>
    </row>
    <row r="172" spans="2:2" hidden="1">
      <c r="B172" s="46">
        <f t="shared" ca="1" si="1"/>
        <v>1923</v>
      </c>
    </row>
    <row r="173" spans="2:2" hidden="1">
      <c r="B173" s="46">
        <f t="shared" ca="1" si="1"/>
        <v>1922</v>
      </c>
    </row>
    <row r="174" spans="2:2" hidden="1">
      <c r="B174" s="46">
        <f t="shared" ca="1" si="1"/>
        <v>1921</v>
      </c>
    </row>
    <row r="175" spans="2:2" hidden="1">
      <c r="B175" s="46">
        <f t="shared" ca="1" si="1"/>
        <v>1920</v>
      </c>
    </row>
    <row r="176" spans="2:2" hidden="1">
      <c r="B176" s="46">
        <f t="shared" ca="1" si="1"/>
        <v>1919</v>
      </c>
    </row>
    <row r="177" spans="2:2" hidden="1">
      <c r="B177" s="46">
        <f t="shared" ca="1" si="1"/>
        <v>1918</v>
      </c>
    </row>
    <row r="178" spans="2:2" hidden="1">
      <c r="B178" s="46">
        <f t="shared" ca="1" si="1"/>
        <v>1917</v>
      </c>
    </row>
    <row r="179" spans="2:2" hidden="1">
      <c r="B179" s="46">
        <f t="shared" ca="1" si="1"/>
        <v>1916</v>
      </c>
    </row>
    <row r="180" spans="2:2" hidden="1">
      <c r="B180" s="46">
        <f t="shared" ca="1" si="1"/>
        <v>1915</v>
      </c>
    </row>
    <row r="181" spans="2:2" hidden="1">
      <c r="B181" s="46">
        <f t="shared" ca="1" si="1"/>
        <v>1914</v>
      </c>
    </row>
    <row r="182" spans="2:2" hidden="1">
      <c r="B182" s="46">
        <f t="shared" ca="1" si="1"/>
        <v>1913</v>
      </c>
    </row>
    <row r="183" spans="2:2" hidden="1">
      <c r="B183" s="46">
        <f t="shared" ca="1" si="1"/>
        <v>1912</v>
      </c>
    </row>
    <row r="184" spans="2:2" hidden="1">
      <c r="B184" s="46">
        <f t="shared" ca="1" si="1"/>
        <v>1911</v>
      </c>
    </row>
    <row r="185" spans="2:2" hidden="1">
      <c r="B185" s="46">
        <f t="shared" ca="1" si="1"/>
        <v>1910</v>
      </c>
    </row>
    <row r="186" spans="2:2" hidden="1">
      <c r="B186" s="46">
        <f t="shared" ca="1" si="1"/>
        <v>1909</v>
      </c>
    </row>
    <row r="187" spans="2:2" hidden="1">
      <c r="B187" s="46">
        <f t="shared" ca="1" si="1"/>
        <v>1908</v>
      </c>
    </row>
    <row r="188" spans="2:2" hidden="1">
      <c r="B188" s="46">
        <f t="shared" ca="1" si="1"/>
        <v>1907</v>
      </c>
    </row>
    <row r="189" spans="2:2" hidden="1">
      <c r="B189" s="46">
        <f t="shared" ca="1" si="1"/>
        <v>1906</v>
      </c>
    </row>
    <row r="190" spans="2:2" hidden="1">
      <c r="B190" s="46">
        <f t="shared" ca="1" si="1"/>
        <v>1905</v>
      </c>
    </row>
    <row r="191" spans="2:2" hidden="1">
      <c r="B191" s="46">
        <f t="shared" ca="1" si="1"/>
        <v>1904</v>
      </c>
    </row>
    <row r="192" spans="2:2" hidden="1">
      <c r="B192" s="46">
        <f t="shared" ca="1" si="1"/>
        <v>1903</v>
      </c>
    </row>
    <row r="193" spans="2:2" hidden="1">
      <c r="B193" s="46">
        <f t="shared" ca="1" si="1"/>
        <v>1902</v>
      </c>
    </row>
    <row r="194" spans="2:2" hidden="1">
      <c r="B194" s="46">
        <f t="shared" ca="1" si="1"/>
        <v>1901</v>
      </c>
    </row>
    <row r="195" spans="2:2" hidden="1">
      <c r="B195" s="46">
        <f t="shared" ca="1" si="1"/>
        <v>1900</v>
      </c>
    </row>
    <row r="196" spans="2:2" hidden="1">
      <c r="B196" s="46">
        <f t="shared" ca="1" si="1"/>
        <v>1899</v>
      </c>
    </row>
    <row r="197" spans="2:2" hidden="1">
      <c r="B197" s="46">
        <f t="shared" ca="1" si="1"/>
        <v>1898</v>
      </c>
    </row>
    <row r="198" spans="2:2" hidden="1">
      <c r="B198" s="46">
        <f t="shared" ca="1" si="1"/>
        <v>1897</v>
      </c>
    </row>
    <row r="199" spans="2:2" hidden="1">
      <c r="B199" s="46">
        <f t="shared" ca="1" si="1"/>
        <v>1896</v>
      </c>
    </row>
    <row r="200" spans="2:2" hidden="1">
      <c r="B200" s="46">
        <f t="shared" ref="B200:B263" ca="1" si="2">B199-1</f>
        <v>1895</v>
      </c>
    </row>
    <row r="201" spans="2:2" hidden="1">
      <c r="B201" s="46">
        <f t="shared" ca="1" si="2"/>
        <v>1894</v>
      </c>
    </row>
    <row r="202" spans="2:2" hidden="1">
      <c r="B202" s="46">
        <f t="shared" ca="1" si="2"/>
        <v>1893</v>
      </c>
    </row>
    <row r="203" spans="2:2" hidden="1">
      <c r="B203" s="46">
        <f t="shared" ca="1" si="2"/>
        <v>1892</v>
      </c>
    </row>
    <row r="204" spans="2:2" hidden="1">
      <c r="B204" s="46">
        <f t="shared" ca="1" si="2"/>
        <v>1891</v>
      </c>
    </row>
    <row r="205" spans="2:2" hidden="1">
      <c r="B205" s="46">
        <f t="shared" ca="1" si="2"/>
        <v>1890</v>
      </c>
    </row>
    <row r="206" spans="2:2" hidden="1">
      <c r="B206" s="46">
        <f t="shared" ca="1" si="2"/>
        <v>1889</v>
      </c>
    </row>
    <row r="207" spans="2:2" hidden="1">
      <c r="B207" s="46">
        <f t="shared" ca="1" si="2"/>
        <v>1888</v>
      </c>
    </row>
    <row r="208" spans="2:2" hidden="1">
      <c r="B208" s="46">
        <f t="shared" ca="1" si="2"/>
        <v>1887</v>
      </c>
    </row>
    <row r="209" spans="2:2" hidden="1">
      <c r="B209" s="46">
        <f t="shared" ca="1" si="2"/>
        <v>1886</v>
      </c>
    </row>
    <row r="210" spans="2:2" hidden="1">
      <c r="B210" s="46">
        <f t="shared" ca="1" si="2"/>
        <v>1885</v>
      </c>
    </row>
    <row r="211" spans="2:2" hidden="1">
      <c r="B211" s="46">
        <f t="shared" ca="1" si="2"/>
        <v>1884</v>
      </c>
    </row>
    <row r="212" spans="2:2" hidden="1">
      <c r="B212" s="46">
        <f t="shared" ca="1" si="2"/>
        <v>1883</v>
      </c>
    </row>
    <row r="213" spans="2:2" hidden="1">
      <c r="B213" s="46">
        <f t="shared" ca="1" si="2"/>
        <v>1882</v>
      </c>
    </row>
    <row r="214" spans="2:2" hidden="1">
      <c r="B214" s="46">
        <f t="shared" ca="1" si="2"/>
        <v>1881</v>
      </c>
    </row>
    <row r="215" spans="2:2" hidden="1">
      <c r="B215" s="46">
        <f t="shared" ca="1" si="2"/>
        <v>1880</v>
      </c>
    </row>
    <row r="216" spans="2:2" hidden="1">
      <c r="B216" s="46">
        <f t="shared" ca="1" si="2"/>
        <v>1879</v>
      </c>
    </row>
    <row r="217" spans="2:2" hidden="1">
      <c r="B217" s="46">
        <f t="shared" ca="1" si="2"/>
        <v>1878</v>
      </c>
    </row>
    <row r="218" spans="2:2" hidden="1">
      <c r="B218" s="46">
        <f t="shared" ca="1" si="2"/>
        <v>1877</v>
      </c>
    </row>
    <row r="219" spans="2:2" hidden="1">
      <c r="B219" s="46">
        <f t="shared" ca="1" si="2"/>
        <v>1876</v>
      </c>
    </row>
    <row r="220" spans="2:2" hidden="1">
      <c r="B220" s="46">
        <f t="shared" ca="1" si="2"/>
        <v>1875</v>
      </c>
    </row>
    <row r="221" spans="2:2" hidden="1">
      <c r="B221" s="46">
        <f t="shared" ca="1" si="2"/>
        <v>1874</v>
      </c>
    </row>
    <row r="222" spans="2:2" hidden="1">
      <c r="B222" s="46">
        <f t="shared" ca="1" si="2"/>
        <v>1873</v>
      </c>
    </row>
    <row r="223" spans="2:2" hidden="1">
      <c r="B223" s="46">
        <f t="shared" ca="1" si="2"/>
        <v>1872</v>
      </c>
    </row>
    <row r="224" spans="2:2" hidden="1">
      <c r="B224" s="46">
        <f t="shared" ca="1" si="2"/>
        <v>1871</v>
      </c>
    </row>
    <row r="225" spans="2:2" hidden="1">
      <c r="B225" s="46">
        <f t="shared" ca="1" si="2"/>
        <v>1870</v>
      </c>
    </row>
    <row r="226" spans="2:2" hidden="1">
      <c r="B226" s="46">
        <f t="shared" ca="1" si="2"/>
        <v>1869</v>
      </c>
    </row>
    <row r="227" spans="2:2" hidden="1">
      <c r="B227" s="46">
        <f t="shared" ca="1" si="2"/>
        <v>1868</v>
      </c>
    </row>
    <row r="228" spans="2:2" hidden="1">
      <c r="B228" s="46">
        <f t="shared" ca="1" si="2"/>
        <v>1867</v>
      </c>
    </row>
    <row r="229" spans="2:2" hidden="1">
      <c r="B229" s="46">
        <f t="shared" ca="1" si="2"/>
        <v>1866</v>
      </c>
    </row>
    <row r="230" spans="2:2" hidden="1">
      <c r="B230" s="46">
        <f t="shared" ca="1" si="2"/>
        <v>1865</v>
      </c>
    </row>
    <row r="231" spans="2:2" hidden="1">
      <c r="B231" s="46">
        <f t="shared" ca="1" si="2"/>
        <v>1864</v>
      </c>
    </row>
    <row r="232" spans="2:2" hidden="1">
      <c r="B232" s="46">
        <f t="shared" ca="1" si="2"/>
        <v>1863</v>
      </c>
    </row>
    <row r="233" spans="2:2" hidden="1">
      <c r="B233" s="46">
        <f t="shared" ca="1" si="2"/>
        <v>1862</v>
      </c>
    </row>
    <row r="234" spans="2:2" hidden="1">
      <c r="B234" s="46">
        <f t="shared" ca="1" si="2"/>
        <v>1861</v>
      </c>
    </row>
    <row r="235" spans="2:2" hidden="1">
      <c r="B235" s="46">
        <f t="shared" ca="1" si="2"/>
        <v>1860</v>
      </c>
    </row>
    <row r="236" spans="2:2" hidden="1">
      <c r="B236" s="46">
        <f t="shared" ca="1" si="2"/>
        <v>1859</v>
      </c>
    </row>
    <row r="237" spans="2:2" hidden="1">
      <c r="B237" s="46">
        <f t="shared" ca="1" si="2"/>
        <v>1858</v>
      </c>
    </row>
    <row r="238" spans="2:2" hidden="1">
      <c r="B238" s="46">
        <f t="shared" ca="1" si="2"/>
        <v>1857</v>
      </c>
    </row>
    <row r="239" spans="2:2" hidden="1">
      <c r="B239" s="46">
        <f t="shared" ca="1" si="2"/>
        <v>1856</v>
      </c>
    </row>
    <row r="240" spans="2:2" hidden="1">
      <c r="B240" s="46">
        <f t="shared" ca="1" si="2"/>
        <v>1855</v>
      </c>
    </row>
    <row r="241" spans="2:2" hidden="1">
      <c r="B241" s="46">
        <f t="shared" ca="1" si="2"/>
        <v>1854</v>
      </c>
    </row>
    <row r="242" spans="2:2" hidden="1">
      <c r="B242" s="46">
        <f t="shared" ca="1" si="2"/>
        <v>1853</v>
      </c>
    </row>
    <row r="243" spans="2:2" hidden="1">
      <c r="B243" s="46">
        <f t="shared" ca="1" si="2"/>
        <v>1852</v>
      </c>
    </row>
    <row r="244" spans="2:2" hidden="1">
      <c r="B244" s="46">
        <f t="shared" ca="1" si="2"/>
        <v>1851</v>
      </c>
    </row>
    <row r="245" spans="2:2" hidden="1">
      <c r="B245" s="46">
        <f t="shared" ca="1" si="2"/>
        <v>1850</v>
      </c>
    </row>
    <row r="246" spans="2:2" hidden="1">
      <c r="B246" s="46">
        <f t="shared" ca="1" si="2"/>
        <v>1849</v>
      </c>
    </row>
    <row r="247" spans="2:2" hidden="1">
      <c r="B247" s="46">
        <f t="shared" ca="1" si="2"/>
        <v>1848</v>
      </c>
    </row>
    <row r="248" spans="2:2" hidden="1">
      <c r="B248" s="46">
        <f t="shared" ca="1" si="2"/>
        <v>1847</v>
      </c>
    </row>
    <row r="249" spans="2:2" hidden="1">
      <c r="B249" s="46">
        <f t="shared" ca="1" si="2"/>
        <v>1846</v>
      </c>
    </row>
    <row r="250" spans="2:2" hidden="1">
      <c r="B250" s="46">
        <f t="shared" ca="1" si="2"/>
        <v>1845</v>
      </c>
    </row>
    <row r="251" spans="2:2" hidden="1">
      <c r="B251" s="46">
        <f t="shared" ca="1" si="2"/>
        <v>1844</v>
      </c>
    </row>
    <row r="252" spans="2:2" hidden="1">
      <c r="B252" s="46">
        <f t="shared" ca="1" si="2"/>
        <v>1843</v>
      </c>
    </row>
    <row r="253" spans="2:2" hidden="1">
      <c r="B253" s="46">
        <f t="shared" ca="1" si="2"/>
        <v>1842</v>
      </c>
    </row>
    <row r="254" spans="2:2" hidden="1">
      <c r="B254" s="46">
        <f t="shared" ca="1" si="2"/>
        <v>1841</v>
      </c>
    </row>
    <row r="255" spans="2:2" hidden="1">
      <c r="B255" s="46">
        <f t="shared" ca="1" si="2"/>
        <v>1840</v>
      </c>
    </row>
    <row r="256" spans="2:2" hidden="1">
      <c r="B256" s="46">
        <f t="shared" ca="1" si="2"/>
        <v>1839</v>
      </c>
    </row>
    <row r="257" spans="2:2" hidden="1">
      <c r="B257" s="46">
        <f t="shared" ca="1" si="2"/>
        <v>1838</v>
      </c>
    </row>
    <row r="258" spans="2:2" hidden="1">
      <c r="B258" s="46">
        <f t="shared" ca="1" si="2"/>
        <v>1837</v>
      </c>
    </row>
    <row r="259" spans="2:2" hidden="1">
      <c r="B259" s="46">
        <f t="shared" ca="1" si="2"/>
        <v>1836</v>
      </c>
    </row>
    <row r="260" spans="2:2" hidden="1">
      <c r="B260" s="46">
        <f t="shared" ca="1" si="2"/>
        <v>1835</v>
      </c>
    </row>
    <row r="261" spans="2:2" hidden="1">
      <c r="B261" s="46">
        <f t="shared" ca="1" si="2"/>
        <v>1834</v>
      </c>
    </row>
    <row r="262" spans="2:2" hidden="1">
      <c r="B262" s="46">
        <f t="shared" ca="1" si="2"/>
        <v>1833</v>
      </c>
    </row>
    <row r="263" spans="2:2" hidden="1">
      <c r="B263" s="46">
        <f t="shared" ca="1" si="2"/>
        <v>1832</v>
      </c>
    </row>
    <row r="264" spans="2:2" hidden="1">
      <c r="B264" s="46">
        <f t="shared" ref="B264:B327" ca="1" si="3">B263-1</f>
        <v>1831</v>
      </c>
    </row>
    <row r="265" spans="2:2" hidden="1">
      <c r="B265" s="46">
        <f t="shared" ca="1" si="3"/>
        <v>1830</v>
      </c>
    </row>
    <row r="266" spans="2:2" hidden="1">
      <c r="B266" s="46">
        <f t="shared" ca="1" si="3"/>
        <v>1829</v>
      </c>
    </row>
    <row r="267" spans="2:2" hidden="1">
      <c r="B267" s="46">
        <f t="shared" ca="1" si="3"/>
        <v>1828</v>
      </c>
    </row>
    <row r="268" spans="2:2" hidden="1">
      <c r="B268" s="46">
        <f t="shared" ca="1" si="3"/>
        <v>1827</v>
      </c>
    </row>
    <row r="269" spans="2:2" hidden="1">
      <c r="B269" s="46">
        <f t="shared" ca="1" si="3"/>
        <v>1826</v>
      </c>
    </row>
    <row r="270" spans="2:2" hidden="1">
      <c r="B270" s="46">
        <f t="shared" ca="1" si="3"/>
        <v>1825</v>
      </c>
    </row>
    <row r="271" spans="2:2" hidden="1">
      <c r="B271" s="46">
        <f t="shared" ca="1" si="3"/>
        <v>1824</v>
      </c>
    </row>
    <row r="272" spans="2:2" hidden="1">
      <c r="B272" s="46">
        <f t="shared" ca="1" si="3"/>
        <v>1823</v>
      </c>
    </row>
    <row r="273" spans="2:2" hidden="1">
      <c r="B273" s="46">
        <f t="shared" ca="1" si="3"/>
        <v>1822</v>
      </c>
    </row>
    <row r="274" spans="2:2" hidden="1">
      <c r="B274" s="46">
        <f t="shared" ca="1" si="3"/>
        <v>1821</v>
      </c>
    </row>
    <row r="275" spans="2:2" hidden="1">
      <c r="B275" s="46">
        <f t="shared" ca="1" si="3"/>
        <v>1820</v>
      </c>
    </row>
    <row r="276" spans="2:2" hidden="1">
      <c r="B276" s="46">
        <f t="shared" ca="1" si="3"/>
        <v>1819</v>
      </c>
    </row>
    <row r="277" spans="2:2" hidden="1">
      <c r="B277" s="46">
        <f t="shared" ca="1" si="3"/>
        <v>1818</v>
      </c>
    </row>
    <row r="278" spans="2:2" hidden="1">
      <c r="B278" s="46">
        <f t="shared" ca="1" si="3"/>
        <v>1817</v>
      </c>
    </row>
    <row r="279" spans="2:2" hidden="1">
      <c r="B279" s="46">
        <f t="shared" ca="1" si="3"/>
        <v>1816</v>
      </c>
    </row>
    <row r="280" spans="2:2" hidden="1">
      <c r="B280" s="46">
        <f t="shared" ca="1" si="3"/>
        <v>1815</v>
      </c>
    </row>
    <row r="281" spans="2:2" hidden="1">
      <c r="B281" s="46">
        <f t="shared" ca="1" si="3"/>
        <v>1814</v>
      </c>
    </row>
    <row r="282" spans="2:2" hidden="1">
      <c r="B282" s="46">
        <f t="shared" ca="1" si="3"/>
        <v>1813</v>
      </c>
    </row>
    <row r="283" spans="2:2" hidden="1">
      <c r="B283" s="46">
        <f t="shared" ca="1" si="3"/>
        <v>1812</v>
      </c>
    </row>
    <row r="284" spans="2:2" hidden="1">
      <c r="B284" s="46">
        <f t="shared" ca="1" si="3"/>
        <v>1811</v>
      </c>
    </row>
    <row r="285" spans="2:2" hidden="1">
      <c r="B285" s="46">
        <f t="shared" ca="1" si="3"/>
        <v>1810</v>
      </c>
    </row>
    <row r="286" spans="2:2" hidden="1">
      <c r="B286" s="46">
        <f t="shared" ca="1" si="3"/>
        <v>1809</v>
      </c>
    </row>
    <row r="287" spans="2:2" hidden="1">
      <c r="B287" s="46">
        <f t="shared" ca="1" si="3"/>
        <v>1808</v>
      </c>
    </row>
    <row r="288" spans="2:2" hidden="1">
      <c r="B288" s="46">
        <f t="shared" ca="1" si="3"/>
        <v>1807</v>
      </c>
    </row>
    <row r="289" spans="2:2" hidden="1">
      <c r="B289" s="46">
        <f t="shared" ca="1" si="3"/>
        <v>1806</v>
      </c>
    </row>
    <row r="290" spans="2:2" hidden="1">
      <c r="B290" s="46">
        <f t="shared" ca="1" si="3"/>
        <v>1805</v>
      </c>
    </row>
    <row r="291" spans="2:2" hidden="1">
      <c r="B291" s="46">
        <f t="shared" ca="1" si="3"/>
        <v>1804</v>
      </c>
    </row>
    <row r="292" spans="2:2" hidden="1">
      <c r="B292" s="46">
        <f t="shared" ca="1" si="3"/>
        <v>1803</v>
      </c>
    </row>
    <row r="293" spans="2:2" hidden="1">
      <c r="B293" s="46">
        <f t="shared" ca="1" si="3"/>
        <v>1802</v>
      </c>
    </row>
    <row r="294" spans="2:2" hidden="1">
      <c r="B294" s="46">
        <f t="shared" ca="1" si="3"/>
        <v>1801</v>
      </c>
    </row>
    <row r="295" spans="2:2" hidden="1">
      <c r="B295" s="46">
        <f t="shared" ca="1" si="3"/>
        <v>1800</v>
      </c>
    </row>
    <row r="296" spans="2:2" hidden="1">
      <c r="B296" s="46">
        <f t="shared" ca="1" si="3"/>
        <v>1799</v>
      </c>
    </row>
    <row r="297" spans="2:2" hidden="1">
      <c r="B297" s="46">
        <f t="shared" ca="1" si="3"/>
        <v>1798</v>
      </c>
    </row>
    <row r="298" spans="2:2" hidden="1">
      <c r="B298" s="46">
        <f t="shared" ca="1" si="3"/>
        <v>1797</v>
      </c>
    </row>
    <row r="299" spans="2:2" hidden="1">
      <c r="B299" s="46">
        <f t="shared" ca="1" si="3"/>
        <v>1796</v>
      </c>
    </row>
    <row r="300" spans="2:2" hidden="1">
      <c r="B300" s="46">
        <f t="shared" ca="1" si="3"/>
        <v>1795</v>
      </c>
    </row>
    <row r="301" spans="2:2" hidden="1">
      <c r="B301" s="46">
        <f t="shared" ca="1" si="3"/>
        <v>1794</v>
      </c>
    </row>
    <row r="302" spans="2:2" hidden="1">
      <c r="B302" s="46">
        <f t="shared" ca="1" si="3"/>
        <v>1793</v>
      </c>
    </row>
    <row r="303" spans="2:2" hidden="1">
      <c r="B303" s="46">
        <f t="shared" ca="1" si="3"/>
        <v>1792</v>
      </c>
    </row>
    <row r="304" spans="2:2" hidden="1">
      <c r="B304" s="46">
        <f t="shared" ca="1" si="3"/>
        <v>1791</v>
      </c>
    </row>
    <row r="305" spans="2:2" hidden="1">
      <c r="B305" s="46">
        <f t="shared" ca="1" si="3"/>
        <v>1790</v>
      </c>
    </row>
    <row r="306" spans="2:2" hidden="1">
      <c r="B306" s="46">
        <f t="shared" ca="1" si="3"/>
        <v>1789</v>
      </c>
    </row>
    <row r="307" spans="2:2" hidden="1">
      <c r="B307" s="46">
        <f t="shared" ca="1" si="3"/>
        <v>1788</v>
      </c>
    </row>
    <row r="308" spans="2:2" hidden="1">
      <c r="B308" s="46">
        <f t="shared" ca="1" si="3"/>
        <v>1787</v>
      </c>
    </row>
    <row r="309" spans="2:2" hidden="1">
      <c r="B309" s="46">
        <f t="shared" ca="1" si="3"/>
        <v>1786</v>
      </c>
    </row>
    <row r="310" spans="2:2" hidden="1">
      <c r="B310" s="46">
        <f t="shared" ca="1" si="3"/>
        <v>1785</v>
      </c>
    </row>
    <row r="311" spans="2:2" hidden="1">
      <c r="B311" s="46">
        <f t="shared" ca="1" si="3"/>
        <v>1784</v>
      </c>
    </row>
    <row r="312" spans="2:2" hidden="1">
      <c r="B312" s="46">
        <f t="shared" ca="1" si="3"/>
        <v>1783</v>
      </c>
    </row>
    <row r="313" spans="2:2" hidden="1">
      <c r="B313" s="46">
        <f t="shared" ca="1" si="3"/>
        <v>1782</v>
      </c>
    </row>
    <row r="314" spans="2:2" hidden="1">
      <c r="B314" s="46">
        <f t="shared" ca="1" si="3"/>
        <v>1781</v>
      </c>
    </row>
    <row r="315" spans="2:2" hidden="1">
      <c r="B315" s="46">
        <f t="shared" ca="1" si="3"/>
        <v>1780</v>
      </c>
    </row>
    <row r="316" spans="2:2" hidden="1">
      <c r="B316" s="46">
        <f t="shared" ca="1" si="3"/>
        <v>1779</v>
      </c>
    </row>
    <row r="317" spans="2:2" hidden="1">
      <c r="B317" s="46">
        <f t="shared" ca="1" si="3"/>
        <v>1778</v>
      </c>
    </row>
    <row r="318" spans="2:2" hidden="1">
      <c r="B318" s="46">
        <f t="shared" ca="1" si="3"/>
        <v>1777</v>
      </c>
    </row>
    <row r="319" spans="2:2" hidden="1">
      <c r="B319" s="46">
        <f t="shared" ca="1" si="3"/>
        <v>1776</v>
      </c>
    </row>
    <row r="320" spans="2:2" hidden="1">
      <c r="B320" s="46">
        <f t="shared" ca="1" si="3"/>
        <v>1775</v>
      </c>
    </row>
    <row r="321" spans="2:2" hidden="1">
      <c r="B321" s="46">
        <f t="shared" ca="1" si="3"/>
        <v>1774</v>
      </c>
    </row>
    <row r="322" spans="2:2" hidden="1">
      <c r="B322" s="46">
        <f t="shared" ca="1" si="3"/>
        <v>1773</v>
      </c>
    </row>
    <row r="323" spans="2:2" hidden="1">
      <c r="B323" s="46">
        <f t="shared" ca="1" si="3"/>
        <v>1772</v>
      </c>
    </row>
    <row r="324" spans="2:2" hidden="1">
      <c r="B324" s="46">
        <f t="shared" ca="1" si="3"/>
        <v>1771</v>
      </c>
    </row>
    <row r="325" spans="2:2" hidden="1">
      <c r="B325" s="46">
        <f t="shared" ca="1" si="3"/>
        <v>1770</v>
      </c>
    </row>
    <row r="326" spans="2:2" hidden="1">
      <c r="B326" s="46">
        <f t="shared" ca="1" si="3"/>
        <v>1769</v>
      </c>
    </row>
    <row r="327" spans="2:2" hidden="1">
      <c r="B327" s="46">
        <f t="shared" ca="1" si="3"/>
        <v>1768</v>
      </c>
    </row>
    <row r="328" spans="2:2" hidden="1">
      <c r="B328" s="46">
        <f t="shared" ref="B328:B362" ca="1" si="4">B327-1</f>
        <v>1767</v>
      </c>
    </row>
    <row r="329" spans="2:2" hidden="1">
      <c r="B329" s="46">
        <f t="shared" ca="1" si="4"/>
        <v>1766</v>
      </c>
    </row>
    <row r="330" spans="2:2" hidden="1">
      <c r="B330" s="46">
        <f t="shared" ca="1" si="4"/>
        <v>1765</v>
      </c>
    </row>
    <row r="331" spans="2:2" hidden="1">
      <c r="B331" s="46">
        <f t="shared" ca="1" si="4"/>
        <v>1764</v>
      </c>
    </row>
    <row r="332" spans="2:2" hidden="1">
      <c r="B332" s="46">
        <f t="shared" ca="1" si="4"/>
        <v>1763</v>
      </c>
    </row>
    <row r="333" spans="2:2" hidden="1">
      <c r="B333" s="46">
        <f t="shared" ca="1" si="4"/>
        <v>1762</v>
      </c>
    </row>
    <row r="334" spans="2:2" hidden="1">
      <c r="B334" s="46">
        <f t="shared" ca="1" si="4"/>
        <v>1761</v>
      </c>
    </row>
    <row r="335" spans="2:2" hidden="1">
      <c r="B335" s="46">
        <f t="shared" ca="1" si="4"/>
        <v>1760</v>
      </c>
    </row>
    <row r="336" spans="2:2" hidden="1">
      <c r="B336" s="46">
        <f t="shared" ca="1" si="4"/>
        <v>1759</v>
      </c>
    </row>
    <row r="337" spans="2:2" hidden="1">
      <c r="B337" s="46">
        <f t="shared" ca="1" si="4"/>
        <v>1758</v>
      </c>
    </row>
    <row r="338" spans="2:2" hidden="1">
      <c r="B338" s="46">
        <f t="shared" ca="1" si="4"/>
        <v>1757</v>
      </c>
    </row>
    <row r="339" spans="2:2" hidden="1">
      <c r="B339" s="46">
        <f t="shared" ca="1" si="4"/>
        <v>1756</v>
      </c>
    </row>
    <row r="340" spans="2:2" hidden="1">
      <c r="B340" s="46">
        <f t="shared" ca="1" si="4"/>
        <v>1755</v>
      </c>
    </row>
    <row r="341" spans="2:2" hidden="1">
      <c r="B341" s="46">
        <f t="shared" ca="1" si="4"/>
        <v>1754</v>
      </c>
    </row>
    <row r="342" spans="2:2" hidden="1">
      <c r="B342" s="46">
        <f t="shared" ca="1" si="4"/>
        <v>1753</v>
      </c>
    </row>
    <row r="343" spans="2:2" hidden="1">
      <c r="B343" s="46">
        <f t="shared" ca="1" si="4"/>
        <v>1752</v>
      </c>
    </row>
    <row r="344" spans="2:2" hidden="1">
      <c r="B344" s="46">
        <f t="shared" ca="1" si="4"/>
        <v>1751</v>
      </c>
    </row>
    <row r="345" spans="2:2" hidden="1">
      <c r="B345" s="46">
        <f t="shared" ca="1" si="4"/>
        <v>1750</v>
      </c>
    </row>
    <row r="346" spans="2:2" hidden="1">
      <c r="B346" s="46">
        <f t="shared" ca="1" si="4"/>
        <v>1749</v>
      </c>
    </row>
    <row r="347" spans="2:2" hidden="1">
      <c r="B347" s="46">
        <f t="shared" ca="1" si="4"/>
        <v>1748</v>
      </c>
    </row>
    <row r="348" spans="2:2" hidden="1">
      <c r="B348" s="46">
        <f t="shared" ca="1" si="4"/>
        <v>1747</v>
      </c>
    </row>
    <row r="349" spans="2:2" hidden="1">
      <c r="B349" s="46">
        <f t="shared" ca="1" si="4"/>
        <v>1746</v>
      </c>
    </row>
    <row r="350" spans="2:2" hidden="1">
      <c r="B350" s="46">
        <f t="shared" ca="1" si="4"/>
        <v>1745</v>
      </c>
    </row>
    <row r="351" spans="2:2" hidden="1">
      <c r="B351" s="46">
        <f t="shared" ca="1" si="4"/>
        <v>1744</v>
      </c>
    </row>
    <row r="352" spans="2:2" hidden="1">
      <c r="B352" s="46">
        <f t="shared" ca="1" si="4"/>
        <v>1743</v>
      </c>
    </row>
    <row r="353" spans="2:2" hidden="1">
      <c r="B353" s="46">
        <f t="shared" ca="1" si="4"/>
        <v>1742</v>
      </c>
    </row>
    <row r="354" spans="2:2" hidden="1">
      <c r="B354" s="46">
        <f t="shared" ca="1" si="4"/>
        <v>1741</v>
      </c>
    </row>
    <row r="355" spans="2:2" hidden="1">
      <c r="B355" s="46">
        <f t="shared" ca="1" si="4"/>
        <v>1740</v>
      </c>
    </row>
    <row r="356" spans="2:2" hidden="1">
      <c r="B356" s="46">
        <f t="shared" ca="1" si="4"/>
        <v>1739</v>
      </c>
    </row>
    <row r="357" spans="2:2" hidden="1">
      <c r="B357" s="46">
        <f t="shared" ca="1" si="4"/>
        <v>1738</v>
      </c>
    </row>
    <row r="358" spans="2:2" hidden="1">
      <c r="B358" s="46">
        <f t="shared" ca="1" si="4"/>
        <v>1737</v>
      </c>
    </row>
    <row r="359" spans="2:2" hidden="1">
      <c r="B359" s="46">
        <f t="shared" ca="1" si="4"/>
        <v>1736</v>
      </c>
    </row>
    <row r="360" spans="2:2" hidden="1">
      <c r="B360" s="46">
        <f t="shared" ca="1" si="4"/>
        <v>1735</v>
      </c>
    </row>
    <row r="361" spans="2:2" hidden="1">
      <c r="B361" s="46">
        <f t="shared" ca="1" si="4"/>
        <v>1734</v>
      </c>
    </row>
    <row r="362" spans="2:2" hidden="1">
      <c r="B362" s="46">
        <f t="shared" ca="1" si="4"/>
        <v>1733</v>
      </c>
    </row>
  </sheetData>
  <sheetProtection sheet="1" objects="1" scenarios="1"/>
  <mergeCells count="40">
    <mergeCell ref="A1:D1"/>
    <mergeCell ref="E1:J1"/>
    <mergeCell ref="C14:O14"/>
    <mergeCell ref="N2:O2"/>
    <mergeCell ref="B4:O4"/>
    <mergeCell ref="A6:O6"/>
    <mergeCell ref="O10:P10"/>
    <mergeCell ref="B8:B9"/>
    <mergeCell ref="C8:L8"/>
    <mergeCell ref="M8:M9"/>
    <mergeCell ref="N8:O9"/>
    <mergeCell ref="C9:L9"/>
    <mergeCell ref="C10:L10"/>
    <mergeCell ref="C12:L12"/>
    <mergeCell ref="C13:L13"/>
    <mergeCell ref="B15:B20"/>
    <mergeCell ref="C15:K15"/>
    <mergeCell ref="L15:O15"/>
    <mergeCell ref="L16:O16"/>
    <mergeCell ref="L17:O17"/>
    <mergeCell ref="L18:O18"/>
    <mergeCell ref="L19:O19"/>
    <mergeCell ref="L20:O20"/>
    <mergeCell ref="B21:B26"/>
    <mergeCell ref="C21:K21"/>
    <mergeCell ref="L21:O21"/>
    <mergeCell ref="L22:O22"/>
    <mergeCell ref="L23:O23"/>
    <mergeCell ref="L24:O24"/>
    <mergeCell ref="L25:O25"/>
    <mergeCell ref="L26:O26"/>
    <mergeCell ref="K28:N28"/>
    <mergeCell ref="C29:N29"/>
    <mergeCell ref="B32:B33"/>
    <mergeCell ref="C32:N33"/>
    <mergeCell ref="B35:O35"/>
    <mergeCell ref="C28:D28"/>
    <mergeCell ref="F28:I28"/>
    <mergeCell ref="B30:L30"/>
    <mergeCell ref="B31:L31"/>
  </mergeCells>
  <phoneticPr fontId="2"/>
  <conditionalFormatting sqref="C28:D28">
    <cfRule type="cellIs" dxfId="7" priority="4" operator="equal">
      <formula>"リストから選択してください"</formula>
    </cfRule>
  </conditionalFormatting>
  <conditionalFormatting sqref="C8:L11 C12:C13">
    <cfRule type="cellIs" dxfId="6" priority="3" operator="equal">
      <formula>"自動表示です"</formula>
    </cfRule>
  </conditionalFormatting>
  <conditionalFormatting sqref="C9:L9 C11 C12:L13">
    <cfRule type="cellIs" dxfId="5" priority="1" operator="equal">
      <formula>0</formula>
    </cfRule>
  </conditionalFormatting>
  <conditionalFormatting sqref="F28:I28">
    <cfRule type="expression" dxfId="4" priority="2">
      <formula>$C$28="なし"</formula>
    </cfRule>
  </conditionalFormatting>
  <dataValidations count="8">
    <dataValidation type="list" allowBlank="1" showInputMessage="1" showErrorMessage="1" sqref="C28" xr:uid="{BAAA68BC-A6C1-44D7-B230-C8062BB961D6}">
      <formula1>"リストから選択してください,有,なし"</formula1>
    </dataValidation>
    <dataValidation imeMode="off" operator="greaterThanOrEqual" allowBlank="1" showInputMessage="1" showErrorMessage="1" sqref="D16:D20 K16:K20 F16:G20 I16:I20 D22:D26 K22:K26 F22:G26 I22:I26" xr:uid="{1E86DE6C-B7A1-43E5-9F5B-F4BE6463A82B}"/>
    <dataValidation type="list" allowBlank="1" showInputMessage="1" showErrorMessage="1" sqref="B37 H37 M30:M31" xr:uid="{083A6006-2B8A-4EF4-BF2C-873E203670C0}">
      <formula1>"□,☑"</formula1>
    </dataValidation>
    <dataValidation type="list" allowBlank="1" showInputMessage="1" showErrorMessage="1" sqref="C16:C20 H22:H26 C22:C26 H16:H20" xr:uid="{C60CB3EE-01E9-4AD7-8C22-27FF53C81F4C}">
      <formula1>$B$70:$B$362</formula1>
    </dataValidation>
    <dataValidation type="list" allowBlank="1" showInputMessage="1" showErrorMessage="1" sqref="E16:E20 J16:J20 E22:E26 J22:J26" xr:uid="{4A46362A-9712-464A-A35D-166C63ED0DEF}">
      <formula1>"1,2,3,4,5,6,7,8,9,10,11,12"</formula1>
    </dataValidation>
    <dataValidation type="textLength" imeMode="off" operator="equal" allowBlank="1" showInputMessage="1" showErrorMessage="1" error="登録番号は6桁です" sqref="F28:I28" xr:uid="{886C0F00-4178-48D4-8A12-D4F8F6C3E9A1}">
      <formula1>6</formula1>
    </dataValidation>
    <dataValidation imeMode="hiragana" allowBlank="1" showInputMessage="1" showErrorMessage="1" sqref="L16:O20 L22:O26" xr:uid="{B6FDD396-145C-4EB3-BEE4-2CEE8017FFDE}"/>
    <dataValidation type="list" allowBlank="1" showInputMessage="1" showErrorMessage="1" sqref="C7" xr:uid="{6F4FCBD4-9A9A-4D40-86F9-C302654909D0}">
      <formula1>"1,2,3,4,5,6,7,8,9,10,11,12,13,14,15,16,17,18,19,20,21,22,23,24,25,26,27,28,29,30,31,32,33,34"</formula1>
    </dataValidation>
  </dataValidations>
  <printOptions horizontalCentered="1"/>
  <pageMargins left="0.55118110236220474" right="0.55118110236220474" top="0.51181102362204722" bottom="0.39370078740157483" header="0.31496062992125984" footer="0.31496062992125984"/>
  <pageSetup paperSize="9" scale="75" orientation="portrait" r:id="rId1"/>
  <headerFooter alignWithMargins="0">
    <oddHeader>&amp;R&amp;"ＭＳ Ｐ明朝,標準"（&amp;P／&amp;N）</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031-2F5D-40DD-8900-FFEE60D4153A}">
  <sheetPr codeName="Sheet9">
    <tabColor theme="9" tint="0.59999389629810485"/>
  </sheetPr>
  <dimension ref="A1:W360"/>
  <sheetViews>
    <sheetView showGridLines="0" view="pageBreakPreview" zoomScaleNormal="100" zoomScaleSheetLayoutView="100" workbookViewId="0">
      <selection sqref="A1:D1"/>
    </sheetView>
  </sheetViews>
  <sheetFormatPr defaultRowHeight="13.5"/>
  <cols>
    <col min="1" max="1" width="0.875" style="449" customWidth="1"/>
    <col min="2" max="2" width="16.875" style="449" customWidth="1"/>
    <col min="3" max="3" width="8.875" style="449" customWidth="1"/>
    <col min="4" max="5" width="4.625" style="449" customWidth="1"/>
    <col min="6" max="6" width="3.125" style="449" bestFit="1" customWidth="1"/>
    <col min="7" max="7" width="5.5" style="449" customWidth="1"/>
    <col min="8" max="8" width="8.125" style="449" customWidth="1"/>
    <col min="9" max="9" width="2.625" style="449" customWidth="1"/>
    <col min="10" max="10" width="5.5" style="449" customWidth="1"/>
    <col min="11" max="11" width="5.625" style="449" customWidth="1"/>
    <col min="12" max="12" width="10.875" style="449" customWidth="1"/>
    <col min="13" max="13" width="9.875" style="449" customWidth="1"/>
    <col min="14" max="14" width="9" style="449" customWidth="1"/>
    <col min="15" max="15" width="10.25" style="449" customWidth="1"/>
    <col min="16" max="16384" width="9" style="449"/>
  </cols>
  <sheetData>
    <row r="1" spans="1:23">
      <c r="A1" s="1001" t="s">
        <v>174</v>
      </c>
      <c r="B1" s="1001"/>
      <c r="C1" s="1001"/>
      <c r="D1" s="1001"/>
      <c r="E1" s="1267" t="str">
        <f>IF('02_1-1・1-2講習概要・基としている講習'!D9="","自動表示です",'02_1-1・1-2講習概要・基としている講習'!D9)</f>
        <v>自動表示です</v>
      </c>
      <c r="F1" s="1268"/>
      <c r="G1" s="1268"/>
      <c r="H1" s="1268"/>
      <c r="I1" s="1268"/>
      <c r="J1" s="1268"/>
      <c r="K1" s="1268"/>
      <c r="L1" s="1268"/>
      <c r="M1" s="447"/>
      <c r="N1" s="448"/>
      <c r="O1" s="350" t="str">
        <f>'02_1-1・1-2講習概要・基としている講習'!$N$1&amp;'02_1-1・1-2講習概要・基としている講習'!$P$1</f>
        <v>様式第２号(R8用)</v>
      </c>
      <c r="P1" s="434"/>
    </row>
    <row r="2" spans="1:23" ht="14.25">
      <c r="A2" s="434"/>
      <c r="B2" s="117"/>
      <c r="C2" s="447"/>
      <c r="D2" s="447"/>
      <c r="E2" s="447"/>
      <c r="F2" s="447"/>
      <c r="G2" s="447"/>
      <c r="H2" s="447"/>
      <c r="I2" s="447"/>
      <c r="J2" s="447"/>
      <c r="K2" s="447"/>
      <c r="L2" s="447"/>
      <c r="M2" s="447"/>
      <c r="N2" s="1274" t="str">
        <f>'02_1-1・1-2講習概要・基としている講習'!M2</f>
        <v>令和　年　   月　   日</v>
      </c>
      <c r="O2" s="1274"/>
      <c r="P2" s="434"/>
    </row>
    <row r="3" spans="1:23" ht="15" customHeight="1">
      <c r="A3" s="434"/>
      <c r="B3" s="117" t="s">
        <v>193</v>
      </c>
      <c r="C3" s="434"/>
      <c r="D3" s="434"/>
      <c r="E3" s="434"/>
      <c r="F3" s="434"/>
      <c r="G3" s="434"/>
      <c r="H3" s="434"/>
      <c r="I3" s="434"/>
      <c r="J3" s="434"/>
      <c r="K3" s="434"/>
      <c r="L3" s="434"/>
      <c r="M3" s="434"/>
      <c r="N3" s="434"/>
      <c r="O3" s="434"/>
      <c r="P3" s="434"/>
    </row>
    <row r="4" spans="1:23" ht="22.5" customHeight="1">
      <c r="A4" s="434"/>
      <c r="B4" s="1275" t="s">
        <v>389</v>
      </c>
      <c r="C4" s="1275"/>
      <c r="D4" s="1275"/>
      <c r="E4" s="1275"/>
      <c r="F4" s="1275"/>
      <c r="G4" s="1275"/>
      <c r="H4" s="1275"/>
      <c r="I4" s="1275"/>
      <c r="J4" s="1275"/>
      <c r="K4" s="1275"/>
      <c r="L4" s="1275"/>
      <c r="M4" s="1275"/>
      <c r="N4" s="1275"/>
      <c r="O4" s="1275"/>
      <c r="P4" s="434"/>
    </row>
    <row r="5" spans="1:23" ht="4.5" customHeight="1">
      <c r="A5" s="434"/>
      <c r="B5" s="434"/>
      <c r="C5" s="434"/>
      <c r="D5" s="434"/>
      <c r="E5" s="434"/>
      <c r="F5" s="434"/>
      <c r="G5" s="434"/>
      <c r="H5" s="434"/>
      <c r="I5" s="434"/>
      <c r="J5" s="434"/>
      <c r="K5" s="434"/>
      <c r="L5" s="434"/>
      <c r="M5" s="434"/>
      <c r="N5" s="434"/>
      <c r="O5" s="434"/>
      <c r="P5" s="434"/>
    </row>
    <row r="6" spans="1:23" s="450" customFormat="1" ht="24.95" customHeight="1">
      <c r="A6" s="1276" t="s">
        <v>406</v>
      </c>
      <c r="B6" s="1276"/>
      <c r="C6" s="1276"/>
      <c r="D6" s="1276"/>
      <c r="E6" s="1276"/>
      <c r="F6" s="1276"/>
      <c r="G6" s="1276"/>
      <c r="H6" s="1276"/>
      <c r="I6" s="1276"/>
      <c r="J6" s="1276"/>
      <c r="K6" s="1276"/>
      <c r="L6" s="1276"/>
      <c r="M6" s="1276"/>
      <c r="N6" s="1276"/>
      <c r="O6" s="1276"/>
      <c r="P6" s="434"/>
    </row>
    <row r="7" spans="1:23" ht="29.25" customHeight="1">
      <c r="A7" s="434"/>
      <c r="B7" s="451" t="s">
        <v>386</v>
      </c>
      <c r="C7" s="452"/>
      <c r="D7" s="453"/>
      <c r="E7" s="454"/>
      <c r="F7" s="454"/>
      <c r="G7" s="454"/>
      <c r="H7" s="454"/>
      <c r="I7" s="454"/>
      <c r="J7" s="454"/>
      <c r="K7" s="455"/>
      <c r="L7" s="455"/>
      <c r="M7" s="434"/>
      <c r="N7" s="434"/>
      <c r="O7" s="434"/>
      <c r="P7" s="434"/>
    </row>
    <row r="8" spans="1:23" ht="13.5" customHeight="1">
      <c r="A8" s="434"/>
      <c r="B8" s="1272" t="s">
        <v>307</v>
      </c>
      <c r="C8" s="1227" t="str">
        <f>IF(C7="","自動表示です","(ふりがな)　"&amp;VLOOKUP(C7&amp;"カ",'02_3講師・監修者'!B84:E97,2,FALSE))</f>
        <v>自動表示です</v>
      </c>
      <c r="D8" s="1228"/>
      <c r="E8" s="1228"/>
      <c r="F8" s="1228"/>
      <c r="G8" s="1228"/>
      <c r="H8" s="1228"/>
      <c r="I8" s="1228"/>
      <c r="J8" s="1228"/>
      <c r="K8" s="1228"/>
      <c r="L8" s="1229"/>
      <c r="M8" s="1230"/>
      <c r="N8" s="1231"/>
      <c r="O8" s="1231"/>
      <c r="P8" s="434"/>
    </row>
    <row r="9" spans="1:23" ht="33.75" customHeight="1">
      <c r="A9" s="434"/>
      <c r="B9" s="1273"/>
      <c r="C9" s="1222" t="str">
        <f>IF(C7="","自動表示です",VLOOKUP(C7,'02_3講師・監修者'!B84:E97,2,FALSE))</f>
        <v>自動表示です</v>
      </c>
      <c r="D9" s="1223"/>
      <c r="E9" s="1223"/>
      <c r="F9" s="1223"/>
      <c r="G9" s="1223"/>
      <c r="H9" s="1223"/>
      <c r="I9" s="1223"/>
      <c r="J9" s="1223"/>
      <c r="K9" s="1224"/>
      <c r="L9" s="1225"/>
      <c r="M9" s="1230"/>
      <c r="N9" s="1231"/>
      <c r="O9" s="1231"/>
      <c r="P9" s="434"/>
    </row>
    <row r="10" spans="1:23" s="459" customFormat="1" ht="26.25" customHeight="1">
      <c r="A10" s="456"/>
      <c r="B10" s="499" t="s">
        <v>308</v>
      </c>
      <c r="C10" s="1232" t="str">
        <f>IF('02_1-1・1-2講習概要・基としている講習'!D9="","自動表示です",'02_1-1・1-2講習概要・基としている講習'!D9)</f>
        <v>自動表示です</v>
      </c>
      <c r="D10" s="1233"/>
      <c r="E10" s="1233"/>
      <c r="F10" s="1233"/>
      <c r="G10" s="1233"/>
      <c r="H10" s="1233"/>
      <c r="I10" s="1233"/>
      <c r="J10" s="1233"/>
      <c r="K10" s="1233"/>
      <c r="L10" s="1234"/>
      <c r="M10" s="458"/>
      <c r="N10" s="458"/>
      <c r="O10" s="1277"/>
      <c r="P10" s="1277"/>
      <c r="S10" s="450"/>
      <c r="T10" s="450"/>
      <c r="U10" s="450"/>
      <c r="V10" s="450"/>
      <c r="W10" s="460"/>
    </row>
    <row r="11" spans="1:23" s="459" customFormat="1" ht="26.25" customHeight="1">
      <c r="A11" s="456"/>
      <c r="B11" s="499" t="s">
        <v>22</v>
      </c>
      <c r="C11" s="1232" t="str">
        <f>IF(C7="","自動表示です",VLOOKUP(C7,'02_3講師・監修者'!B84:P97,14,FALSE))</f>
        <v>自動表示です</v>
      </c>
      <c r="D11" s="1233"/>
      <c r="E11" s="1233"/>
      <c r="F11" s="1233"/>
      <c r="G11" s="1233"/>
      <c r="H11" s="1233"/>
      <c r="I11" s="1233"/>
      <c r="J11" s="1233"/>
      <c r="K11" s="1233"/>
      <c r="L11" s="1234"/>
      <c r="M11" s="458"/>
      <c r="N11" s="458"/>
      <c r="O11" s="461"/>
      <c r="P11" s="461"/>
      <c r="S11" s="450"/>
      <c r="T11" s="450"/>
      <c r="U11" s="450"/>
      <c r="V11" s="450"/>
      <c r="W11" s="460"/>
    </row>
    <row r="12" spans="1:23" s="459" customFormat="1" ht="26.25" customHeight="1">
      <c r="A12" s="456"/>
      <c r="B12" s="499" t="s">
        <v>19</v>
      </c>
      <c r="C12" s="1232" t="str">
        <f>IF(C7="","自動表示です",VLOOKUP(C7,'02_3講師・監修者'!B84:P97,15,FALSE))</f>
        <v>自動表示です</v>
      </c>
      <c r="D12" s="1233"/>
      <c r="E12" s="1233"/>
      <c r="F12" s="1233"/>
      <c r="G12" s="1233"/>
      <c r="H12" s="1233"/>
      <c r="I12" s="1233"/>
      <c r="J12" s="1233"/>
      <c r="K12" s="1233"/>
      <c r="L12" s="1234"/>
      <c r="M12" s="458"/>
      <c r="N12" s="458"/>
      <c r="O12" s="461"/>
      <c r="P12" s="461"/>
      <c r="S12" s="450"/>
      <c r="T12" s="450"/>
      <c r="U12" s="450"/>
      <c r="V12" s="450"/>
      <c r="W12" s="460"/>
    </row>
    <row r="13" spans="1:23" ht="30" customHeight="1">
      <c r="A13" s="434"/>
      <c r="B13" s="457" t="s">
        <v>194</v>
      </c>
      <c r="C13" s="1226"/>
      <c r="D13" s="1226"/>
      <c r="E13" s="1226"/>
      <c r="F13" s="1226"/>
      <c r="G13" s="1226"/>
      <c r="H13" s="1226"/>
      <c r="I13" s="1226"/>
      <c r="J13" s="1226"/>
      <c r="K13" s="1226"/>
      <c r="L13" s="1226"/>
      <c r="M13" s="1226"/>
      <c r="N13" s="1226"/>
      <c r="O13" s="1226"/>
      <c r="P13" s="434"/>
    </row>
    <row r="14" spans="1:23" ht="17.25" customHeight="1">
      <c r="A14" s="434"/>
      <c r="B14" s="1235" t="s">
        <v>387</v>
      </c>
      <c r="C14" s="1238" t="s">
        <v>383</v>
      </c>
      <c r="D14" s="1238"/>
      <c r="E14" s="1238"/>
      <c r="F14" s="1238"/>
      <c r="G14" s="1238"/>
      <c r="H14" s="1238"/>
      <c r="I14" s="1238"/>
      <c r="J14" s="1238"/>
      <c r="K14" s="1238"/>
      <c r="L14" s="1238" t="s">
        <v>167</v>
      </c>
      <c r="M14" s="1238"/>
      <c r="N14" s="1238"/>
      <c r="O14" s="1238"/>
      <c r="P14" s="434"/>
    </row>
    <row r="15" spans="1:23" ht="33.75" customHeight="1">
      <c r="A15" s="434"/>
      <c r="B15" s="1236"/>
      <c r="C15" s="398"/>
      <c r="D15" s="462" t="s">
        <v>345</v>
      </c>
      <c r="E15" s="400"/>
      <c r="F15" s="462" t="s">
        <v>179</v>
      </c>
      <c r="G15" s="463" t="s">
        <v>172</v>
      </c>
      <c r="H15" s="402"/>
      <c r="I15" s="463" t="s">
        <v>177</v>
      </c>
      <c r="J15" s="400"/>
      <c r="K15" s="464" t="s">
        <v>33</v>
      </c>
      <c r="L15" s="1239"/>
      <c r="M15" s="1239"/>
      <c r="N15" s="1240"/>
      <c r="O15" s="1241"/>
      <c r="P15" s="434"/>
    </row>
    <row r="16" spans="1:23" ht="33.75" customHeight="1">
      <c r="A16" s="434"/>
      <c r="B16" s="1236"/>
      <c r="C16" s="404"/>
      <c r="D16" s="465" t="s">
        <v>177</v>
      </c>
      <c r="E16" s="406"/>
      <c r="F16" s="465" t="s">
        <v>179</v>
      </c>
      <c r="G16" s="466" t="s">
        <v>172</v>
      </c>
      <c r="H16" s="408"/>
      <c r="I16" s="466" t="s">
        <v>177</v>
      </c>
      <c r="J16" s="406"/>
      <c r="K16" s="467" t="s">
        <v>33</v>
      </c>
      <c r="L16" s="1242"/>
      <c r="M16" s="1242"/>
      <c r="N16" s="1243"/>
      <c r="O16" s="1244"/>
      <c r="P16" s="434"/>
    </row>
    <row r="17" spans="1:22" ht="33.75" customHeight="1">
      <c r="A17" s="434"/>
      <c r="B17" s="1236"/>
      <c r="C17" s="404"/>
      <c r="D17" s="465" t="s">
        <v>177</v>
      </c>
      <c r="E17" s="406"/>
      <c r="F17" s="465" t="s">
        <v>179</v>
      </c>
      <c r="G17" s="466" t="s">
        <v>172</v>
      </c>
      <c r="H17" s="408"/>
      <c r="I17" s="466" t="s">
        <v>177</v>
      </c>
      <c r="J17" s="406"/>
      <c r="K17" s="467" t="s">
        <v>33</v>
      </c>
      <c r="L17" s="1242"/>
      <c r="M17" s="1242"/>
      <c r="N17" s="1243"/>
      <c r="O17" s="1244"/>
      <c r="P17" s="434"/>
    </row>
    <row r="18" spans="1:22" ht="33.75" customHeight="1">
      <c r="A18" s="434"/>
      <c r="B18" s="1236"/>
      <c r="C18" s="404"/>
      <c r="D18" s="465" t="s">
        <v>177</v>
      </c>
      <c r="E18" s="406"/>
      <c r="F18" s="465" t="s">
        <v>179</v>
      </c>
      <c r="G18" s="466" t="s">
        <v>172</v>
      </c>
      <c r="H18" s="408"/>
      <c r="I18" s="466" t="s">
        <v>177</v>
      </c>
      <c r="J18" s="406"/>
      <c r="K18" s="467" t="s">
        <v>33</v>
      </c>
      <c r="L18" s="1242"/>
      <c r="M18" s="1242"/>
      <c r="N18" s="1243"/>
      <c r="O18" s="1244"/>
      <c r="P18" s="434"/>
    </row>
    <row r="19" spans="1:22" ht="33.75" customHeight="1">
      <c r="A19" s="434"/>
      <c r="B19" s="1237"/>
      <c r="C19" s="410"/>
      <c r="D19" s="468" t="s">
        <v>177</v>
      </c>
      <c r="E19" s="412"/>
      <c r="F19" s="468" t="s">
        <v>179</v>
      </c>
      <c r="G19" s="469" t="s">
        <v>172</v>
      </c>
      <c r="H19" s="414"/>
      <c r="I19" s="469" t="s">
        <v>177</v>
      </c>
      <c r="J19" s="412"/>
      <c r="K19" s="470" t="s">
        <v>33</v>
      </c>
      <c r="L19" s="1245"/>
      <c r="M19" s="1246"/>
      <c r="N19" s="1246"/>
      <c r="O19" s="1247"/>
      <c r="P19" s="434"/>
    </row>
    <row r="20" spans="1:22" ht="17.25" customHeight="1">
      <c r="A20" s="434"/>
      <c r="B20" s="1259" t="s">
        <v>388</v>
      </c>
      <c r="C20" s="1261" t="s">
        <v>383</v>
      </c>
      <c r="D20" s="1262"/>
      <c r="E20" s="1262"/>
      <c r="F20" s="1262"/>
      <c r="G20" s="1262"/>
      <c r="H20" s="1262"/>
      <c r="I20" s="1262"/>
      <c r="J20" s="1262"/>
      <c r="K20" s="1263"/>
      <c r="L20" s="1261" t="s">
        <v>168</v>
      </c>
      <c r="M20" s="1262"/>
      <c r="N20" s="1262"/>
      <c r="O20" s="1263"/>
      <c r="P20" s="434"/>
    </row>
    <row r="21" spans="1:22" ht="50.1" customHeight="1">
      <c r="A21" s="434"/>
      <c r="B21" s="1260"/>
      <c r="C21" s="398"/>
      <c r="D21" s="462" t="s">
        <v>177</v>
      </c>
      <c r="E21" s="400"/>
      <c r="F21" s="462" t="s">
        <v>179</v>
      </c>
      <c r="G21" s="471" t="s">
        <v>172</v>
      </c>
      <c r="H21" s="402"/>
      <c r="I21" s="471" t="s">
        <v>177</v>
      </c>
      <c r="J21" s="400"/>
      <c r="K21" s="464" t="s">
        <v>33</v>
      </c>
      <c r="L21" s="1278"/>
      <c r="M21" s="1279"/>
      <c r="N21" s="1279"/>
      <c r="O21" s="1280"/>
      <c r="P21" s="434"/>
    </row>
    <row r="22" spans="1:22" ht="50.1" customHeight="1">
      <c r="A22" s="434"/>
      <c r="B22" s="1236"/>
      <c r="C22" s="404"/>
      <c r="D22" s="465" t="s">
        <v>177</v>
      </c>
      <c r="E22" s="406"/>
      <c r="F22" s="465" t="s">
        <v>179</v>
      </c>
      <c r="G22" s="472" t="s">
        <v>172</v>
      </c>
      <c r="H22" s="408"/>
      <c r="I22" s="472" t="s">
        <v>177</v>
      </c>
      <c r="J22" s="406"/>
      <c r="K22" s="467" t="s">
        <v>33</v>
      </c>
      <c r="L22" s="1243"/>
      <c r="M22" s="1281"/>
      <c r="N22" s="1281"/>
      <c r="O22" s="1282"/>
      <c r="P22" s="434"/>
    </row>
    <row r="23" spans="1:22" ht="50.1" customHeight="1">
      <c r="A23" s="434"/>
      <c r="B23" s="1236"/>
      <c r="C23" s="404"/>
      <c r="D23" s="465" t="s">
        <v>177</v>
      </c>
      <c r="E23" s="406"/>
      <c r="F23" s="465" t="s">
        <v>179</v>
      </c>
      <c r="G23" s="472" t="s">
        <v>172</v>
      </c>
      <c r="H23" s="408"/>
      <c r="I23" s="472" t="s">
        <v>177</v>
      </c>
      <c r="J23" s="406"/>
      <c r="K23" s="467" t="s">
        <v>33</v>
      </c>
      <c r="L23" s="1242"/>
      <c r="M23" s="1242"/>
      <c r="N23" s="1243"/>
      <c r="O23" s="1244"/>
      <c r="P23" s="434"/>
    </row>
    <row r="24" spans="1:22" ht="50.1" customHeight="1">
      <c r="A24" s="434"/>
      <c r="B24" s="1236"/>
      <c r="C24" s="404"/>
      <c r="D24" s="465" t="s">
        <v>177</v>
      </c>
      <c r="E24" s="406"/>
      <c r="F24" s="465" t="s">
        <v>179</v>
      </c>
      <c r="G24" s="472" t="s">
        <v>172</v>
      </c>
      <c r="H24" s="408"/>
      <c r="I24" s="472" t="s">
        <v>177</v>
      </c>
      <c r="J24" s="406"/>
      <c r="K24" s="467" t="s">
        <v>33</v>
      </c>
      <c r="L24" s="1242"/>
      <c r="M24" s="1242"/>
      <c r="N24" s="1243"/>
      <c r="O24" s="1244"/>
      <c r="P24" s="434"/>
    </row>
    <row r="25" spans="1:22" ht="50.1" customHeight="1">
      <c r="A25" s="434"/>
      <c r="B25" s="1237"/>
      <c r="C25" s="410"/>
      <c r="D25" s="468" t="s">
        <v>177</v>
      </c>
      <c r="E25" s="412"/>
      <c r="F25" s="468" t="s">
        <v>179</v>
      </c>
      <c r="G25" s="473" t="s">
        <v>172</v>
      </c>
      <c r="H25" s="414"/>
      <c r="I25" s="473" t="s">
        <v>177</v>
      </c>
      <c r="J25" s="412"/>
      <c r="K25" s="470" t="s">
        <v>33</v>
      </c>
      <c r="L25" s="1257"/>
      <c r="M25" s="1257"/>
      <c r="N25" s="1245"/>
      <c r="O25" s="1258"/>
      <c r="P25" s="434"/>
    </row>
    <row r="26" spans="1:22" ht="8.25" customHeight="1">
      <c r="A26" s="434"/>
      <c r="B26" s="474"/>
      <c r="C26" s="456"/>
      <c r="D26" s="456"/>
      <c r="E26" s="456"/>
      <c r="F26" s="456"/>
      <c r="G26" s="456"/>
      <c r="H26" s="456"/>
      <c r="I26" s="456"/>
      <c r="J26" s="456"/>
      <c r="K26" s="456"/>
      <c r="L26" s="456"/>
      <c r="M26" s="458"/>
      <c r="N26" s="458"/>
      <c r="O26" s="458"/>
      <c r="P26" s="434"/>
    </row>
    <row r="27" spans="1:22" s="238" customFormat="1" ht="29.25" customHeight="1">
      <c r="A27" s="435"/>
      <c r="B27" s="475" t="s">
        <v>385</v>
      </c>
      <c r="C27" s="1269"/>
      <c r="D27" s="1269"/>
      <c r="E27" s="476" t="s">
        <v>176</v>
      </c>
      <c r="F27" s="1270"/>
      <c r="G27" s="1270"/>
      <c r="H27" s="1270"/>
      <c r="I27" s="1270"/>
      <c r="J27" s="27"/>
      <c r="K27" s="1271"/>
      <c r="L27" s="1271"/>
      <c r="M27" s="1271"/>
      <c r="N27" s="1271"/>
      <c r="O27" s="445"/>
      <c r="P27" s="5"/>
      <c r="R27" s="1"/>
      <c r="S27" s="1"/>
      <c r="T27" s="1"/>
      <c r="U27" s="1"/>
      <c r="V27" s="93"/>
    </row>
    <row r="28" spans="1:22" s="479" customFormat="1" ht="36" customHeight="1">
      <c r="A28" s="477"/>
      <c r="B28" s="478" t="s">
        <v>310</v>
      </c>
      <c r="C28" s="1264"/>
      <c r="D28" s="1265"/>
      <c r="E28" s="1265"/>
      <c r="F28" s="1265"/>
      <c r="G28" s="1265"/>
      <c r="H28" s="1265"/>
      <c r="I28" s="1265"/>
      <c r="J28" s="1265"/>
      <c r="K28" s="1265"/>
      <c r="L28" s="1265"/>
      <c r="M28" s="1265"/>
      <c r="N28" s="1266"/>
      <c r="O28" s="477"/>
      <c r="P28" s="477"/>
    </row>
    <row r="29" spans="1:22" s="479" customFormat="1" ht="36" customHeight="1">
      <c r="A29" s="477"/>
      <c r="B29" s="478" t="s">
        <v>309</v>
      </c>
      <c r="C29" s="1248"/>
      <c r="D29" s="1249"/>
      <c r="E29" s="1249"/>
      <c r="F29" s="1249"/>
      <c r="G29" s="1249"/>
      <c r="H29" s="1249"/>
      <c r="I29" s="1249"/>
      <c r="J29" s="1249"/>
      <c r="K29" s="1249"/>
      <c r="L29" s="1249"/>
      <c r="M29" s="1249"/>
      <c r="N29" s="1250"/>
      <c r="O29" s="477"/>
      <c r="P29" s="477"/>
    </row>
    <row r="30" spans="1:22" s="479" customFormat="1" ht="18.75" customHeight="1">
      <c r="A30" s="477"/>
      <c r="B30" s="1251" t="s">
        <v>196</v>
      </c>
      <c r="C30" s="1253"/>
      <c r="D30" s="1254"/>
      <c r="E30" s="1254"/>
      <c r="F30" s="1254"/>
      <c r="G30" s="1254"/>
      <c r="H30" s="1254"/>
      <c r="I30" s="1254"/>
      <c r="J30" s="1254"/>
      <c r="K30" s="1254"/>
      <c r="L30" s="1254"/>
      <c r="M30" s="1254"/>
      <c r="N30" s="1255"/>
      <c r="O30" s="477"/>
      <c r="P30" s="477"/>
    </row>
    <row r="31" spans="1:22" s="479" customFormat="1" ht="18.75" customHeight="1">
      <c r="A31" s="477"/>
      <c r="B31" s="1252"/>
      <c r="C31" s="1256"/>
      <c r="D31" s="743"/>
      <c r="E31" s="743"/>
      <c r="F31" s="743"/>
      <c r="G31" s="743"/>
      <c r="H31" s="743"/>
      <c r="I31" s="743"/>
      <c r="J31" s="743"/>
      <c r="K31" s="743"/>
      <c r="L31" s="743"/>
      <c r="M31" s="743"/>
      <c r="N31" s="744"/>
      <c r="O31" s="477"/>
      <c r="P31" s="477"/>
    </row>
    <row r="32" spans="1:22" ht="12" customHeight="1" thickBot="1">
      <c r="A32" s="434"/>
      <c r="B32" s="480"/>
      <c r="C32" s="481"/>
      <c r="D32" s="481"/>
      <c r="E32" s="481"/>
      <c r="F32" s="481"/>
      <c r="G32" s="481"/>
      <c r="H32" s="481"/>
      <c r="I32" s="481"/>
      <c r="J32" s="481"/>
      <c r="K32" s="481"/>
      <c r="L32" s="481"/>
      <c r="M32" s="481"/>
      <c r="N32" s="481"/>
      <c r="O32" s="481"/>
      <c r="P32" s="434"/>
    </row>
    <row r="33" spans="1:16" ht="18" customHeight="1">
      <c r="A33" s="434"/>
      <c r="B33" s="1174" t="s">
        <v>384</v>
      </c>
      <c r="C33" s="1175"/>
      <c r="D33" s="1175"/>
      <c r="E33" s="1175"/>
      <c r="F33" s="1175"/>
      <c r="G33" s="1175"/>
      <c r="H33" s="1175"/>
      <c r="I33" s="1175"/>
      <c r="J33" s="1175"/>
      <c r="K33" s="1175"/>
      <c r="L33" s="1175"/>
      <c r="M33" s="1175"/>
      <c r="N33" s="1175"/>
      <c r="O33" s="1176"/>
      <c r="P33" s="434"/>
    </row>
    <row r="34" spans="1:16" ht="18" customHeight="1">
      <c r="A34" s="434"/>
      <c r="B34" s="425" t="s">
        <v>169</v>
      </c>
      <c r="C34" s="426"/>
      <c r="D34" s="426"/>
      <c r="E34" s="426"/>
      <c r="F34" s="426"/>
      <c r="G34" s="426"/>
      <c r="H34" s="426"/>
      <c r="I34" s="426"/>
      <c r="J34" s="426"/>
      <c r="K34" s="426"/>
      <c r="L34" s="426"/>
      <c r="M34" s="426"/>
      <c r="N34" s="426"/>
      <c r="O34" s="427"/>
      <c r="P34" s="434"/>
    </row>
    <row r="35" spans="1:16" ht="21.75" customHeight="1" thickBot="1">
      <c r="A35" s="434"/>
      <c r="B35" s="482" t="s">
        <v>35</v>
      </c>
      <c r="C35" s="483" t="s">
        <v>358</v>
      </c>
      <c r="D35" s="483"/>
      <c r="E35" s="483"/>
      <c r="F35" s="483"/>
      <c r="G35" s="484"/>
      <c r="H35" s="484"/>
      <c r="I35" s="484"/>
      <c r="J35" s="484"/>
      <c r="K35" s="484"/>
      <c r="L35" s="485" t="s">
        <v>35</v>
      </c>
      <c r="M35" s="483" t="s">
        <v>359</v>
      </c>
      <c r="N35" s="483"/>
      <c r="O35" s="486"/>
      <c r="P35" s="434"/>
    </row>
    <row r="36" spans="1:16">
      <c r="A36" s="434"/>
      <c r="B36" s="434"/>
      <c r="C36" s="434"/>
      <c r="D36" s="434"/>
      <c r="E36" s="434"/>
      <c r="F36" s="434"/>
      <c r="G36" s="434"/>
      <c r="H36" s="434"/>
      <c r="I36" s="434"/>
      <c r="J36" s="434"/>
      <c r="K36" s="434"/>
      <c r="L36" s="434"/>
      <c r="M36" s="434"/>
      <c r="N36" s="434"/>
      <c r="O36" s="434"/>
      <c r="P36" s="434"/>
    </row>
    <row r="68" spans="2:2" hidden="1">
      <c r="B68" s="3">
        <f ca="1">YEAR(TODAY())</f>
        <v>2025</v>
      </c>
    </row>
    <row r="69" spans="2:2" hidden="1">
      <c r="B69" s="3">
        <f ca="1">B68-1</f>
        <v>2024</v>
      </c>
    </row>
    <row r="70" spans="2:2" hidden="1">
      <c r="B70" s="3">
        <f t="shared" ref="B70:B133" ca="1" si="0">B69-1</f>
        <v>2023</v>
      </c>
    </row>
    <row r="71" spans="2:2" hidden="1">
      <c r="B71" s="3">
        <f t="shared" ca="1" si="0"/>
        <v>2022</v>
      </c>
    </row>
    <row r="72" spans="2:2" hidden="1">
      <c r="B72" s="3">
        <f t="shared" ca="1" si="0"/>
        <v>2021</v>
      </c>
    </row>
    <row r="73" spans="2:2" hidden="1">
      <c r="B73" s="3">
        <f t="shared" ca="1" si="0"/>
        <v>2020</v>
      </c>
    </row>
    <row r="74" spans="2:2" hidden="1">
      <c r="B74" s="3">
        <f t="shared" ca="1" si="0"/>
        <v>2019</v>
      </c>
    </row>
    <row r="75" spans="2:2" hidden="1">
      <c r="B75" s="3">
        <f t="shared" ca="1" si="0"/>
        <v>2018</v>
      </c>
    </row>
    <row r="76" spans="2:2" hidden="1">
      <c r="B76" s="3">
        <f t="shared" ca="1" si="0"/>
        <v>2017</v>
      </c>
    </row>
    <row r="77" spans="2:2" hidden="1">
      <c r="B77" s="3">
        <f t="shared" ca="1" si="0"/>
        <v>2016</v>
      </c>
    </row>
    <row r="78" spans="2:2" hidden="1">
      <c r="B78" s="3">
        <f t="shared" ca="1" si="0"/>
        <v>2015</v>
      </c>
    </row>
    <row r="79" spans="2:2" hidden="1">
      <c r="B79" s="3">
        <f t="shared" ca="1" si="0"/>
        <v>2014</v>
      </c>
    </row>
    <row r="80" spans="2:2" hidden="1">
      <c r="B80" s="3">
        <f t="shared" ca="1" si="0"/>
        <v>2013</v>
      </c>
    </row>
    <row r="81" spans="2:2" hidden="1">
      <c r="B81" s="3">
        <f t="shared" ca="1" si="0"/>
        <v>2012</v>
      </c>
    </row>
    <row r="82" spans="2:2" hidden="1">
      <c r="B82" s="3">
        <f t="shared" ca="1" si="0"/>
        <v>2011</v>
      </c>
    </row>
    <row r="83" spans="2:2" hidden="1">
      <c r="B83" s="3">
        <f t="shared" ca="1" si="0"/>
        <v>2010</v>
      </c>
    </row>
    <row r="84" spans="2:2" hidden="1">
      <c r="B84" s="3">
        <f t="shared" ca="1" si="0"/>
        <v>2009</v>
      </c>
    </row>
    <row r="85" spans="2:2" hidden="1">
      <c r="B85" s="3">
        <f t="shared" ca="1" si="0"/>
        <v>2008</v>
      </c>
    </row>
    <row r="86" spans="2:2" hidden="1">
      <c r="B86" s="3">
        <f t="shared" ca="1" si="0"/>
        <v>2007</v>
      </c>
    </row>
    <row r="87" spans="2:2" hidden="1">
      <c r="B87" s="3">
        <f t="shared" ca="1" si="0"/>
        <v>2006</v>
      </c>
    </row>
    <row r="88" spans="2:2" hidden="1">
      <c r="B88" s="3">
        <f t="shared" ca="1" si="0"/>
        <v>2005</v>
      </c>
    </row>
    <row r="89" spans="2:2" hidden="1">
      <c r="B89" s="3">
        <f t="shared" ca="1" si="0"/>
        <v>2004</v>
      </c>
    </row>
    <row r="90" spans="2:2" hidden="1">
      <c r="B90" s="3">
        <f t="shared" ca="1" si="0"/>
        <v>2003</v>
      </c>
    </row>
    <row r="91" spans="2:2" hidden="1">
      <c r="B91" s="3">
        <f t="shared" ca="1" si="0"/>
        <v>2002</v>
      </c>
    </row>
    <row r="92" spans="2:2" hidden="1">
      <c r="B92" s="3">
        <f t="shared" ca="1" si="0"/>
        <v>2001</v>
      </c>
    </row>
    <row r="93" spans="2:2" hidden="1">
      <c r="B93" s="3">
        <f t="shared" ca="1" si="0"/>
        <v>2000</v>
      </c>
    </row>
    <row r="94" spans="2:2" hidden="1">
      <c r="B94" s="3">
        <f t="shared" ca="1" si="0"/>
        <v>1999</v>
      </c>
    </row>
    <row r="95" spans="2:2" hidden="1">
      <c r="B95" s="3">
        <f t="shared" ca="1" si="0"/>
        <v>1998</v>
      </c>
    </row>
    <row r="96" spans="2:2" hidden="1">
      <c r="B96" s="3">
        <f t="shared" ca="1" si="0"/>
        <v>1997</v>
      </c>
    </row>
    <row r="97" spans="2:2" hidden="1">
      <c r="B97" s="3">
        <f t="shared" ca="1" si="0"/>
        <v>1996</v>
      </c>
    </row>
    <row r="98" spans="2:2" hidden="1">
      <c r="B98" s="3">
        <f t="shared" ca="1" si="0"/>
        <v>1995</v>
      </c>
    </row>
    <row r="99" spans="2:2" hidden="1">
      <c r="B99" s="3">
        <f t="shared" ca="1" si="0"/>
        <v>1994</v>
      </c>
    </row>
    <row r="100" spans="2:2" hidden="1">
      <c r="B100" s="3">
        <f t="shared" ca="1" si="0"/>
        <v>1993</v>
      </c>
    </row>
    <row r="101" spans="2:2" hidden="1">
      <c r="B101" s="3">
        <f t="shared" ca="1" si="0"/>
        <v>1992</v>
      </c>
    </row>
    <row r="102" spans="2:2" hidden="1">
      <c r="B102" s="3">
        <f t="shared" ca="1" si="0"/>
        <v>1991</v>
      </c>
    </row>
    <row r="103" spans="2:2" hidden="1">
      <c r="B103" s="3">
        <f t="shared" ca="1" si="0"/>
        <v>1990</v>
      </c>
    </row>
    <row r="104" spans="2:2" hidden="1">
      <c r="B104" s="3">
        <f t="shared" ca="1" si="0"/>
        <v>1989</v>
      </c>
    </row>
    <row r="105" spans="2:2" hidden="1">
      <c r="B105" s="3">
        <f t="shared" ca="1" si="0"/>
        <v>1988</v>
      </c>
    </row>
    <row r="106" spans="2:2" hidden="1">
      <c r="B106" s="3">
        <f t="shared" ca="1" si="0"/>
        <v>1987</v>
      </c>
    </row>
    <row r="107" spans="2:2" hidden="1">
      <c r="B107" s="3">
        <f t="shared" ca="1" si="0"/>
        <v>1986</v>
      </c>
    </row>
    <row r="108" spans="2:2" hidden="1">
      <c r="B108" s="3">
        <f t="shared" ca="1" si="0"/>
        <v>1985</v>
      </c>
    </row>
    <row r="109" spans="2:2" hidden="1">
      <c r="B109" s="3">
        <f t="shared" ca="1" si="0"/>
        <v>1984</v>
      </c>
    </row>
    <row r="110" spans="2:2" hidden="1">
      <c r="B110" s="3">
        <f t="shared" ca="1" si="0"/>
        <v>1983</v>
      </c>
    </row>
    <row r="111" spans="2:2" hidden="1">
      <c r="B111" s="3">
        <f t="shared" ca="1" si="0"/>
        <v>1982</v>
      </c>
    </row>
    <row r="112" spans="2:2" hidden="1">
      <c r="B112" s="3">
        <f t="shared" ca="1" si="0"/>
        <v>1981</v>
      </c>
    </row>
    <row r="113" spans="2:2" hidden="1">
      <c r="B113" s="3">
        <f t="shared" ca="1" si="0"/>
        <v>1980</v>
      </c>
    </row>
    <row r="114" spans="2:2" hidden="1">
      <c r="B114" s="3">
        <f t="shared" ca="1" si="0"/>
        <v>1979</v>
      </c>
    </row>
    <row r="115" spans="2:2" hidden="1">
      <c r="B115" s="3">
        <f t="shared" ca="1" si="0"/>
        <v>1978</v>
      </c>
    </row>
    <row r="116" spans="2:2" hidden="1">
      <c r="B116" s="3">
        <f t="shared" ca="1" si="0"/>
        <v>1977</v>
      </c>
    </row>
    <row r="117" spans="2:2" hidden="1">
      <c r="B117" s="3">
        <f t="shared" ca="1" si="0"/>
        <v>1976</v>
      </c>
    </row>
    <row r="118" spans="2:2" hidden="1">
      <c r="B118" s="3">
        <f t="shared" ca="1" si="0"/>
        <v>1975</v>
      </c>
    </row>
    <row r="119" spans="2:2" hidden="1">
      <c r="B119" s="3">
        <f t="shared" ca="1" si="0"/>
        <v>1974</v>
      </c>
    </row>
    <row r="120" spans="2:2" hidden="1">
      <c r="B120" s="3">
        <f t="shared" ca="1" si="0"/>
        <v>1973</v>
      </c>
    </row>
    <row r="121" spans="2:2" hidden="1">
      <c r="B121" s="3">
        <f t="shared" ca="1" si="0"/>
        <v>1972</v>
      </c>
    </row>
    <row r="122" spans="2:2" hidden="1">
      <c r="B122" s="3">
        <f t="shared" ca="1" si="0"/>
        <v>1971</v>
      </c>
    </row>
    <row r="123" spans="2:2" hidden="1">
      <c r="B123" s="3">
        <f t="shared" ca="1" si="0"/>
        <v>1970</v>
      </c>
    </row>
    <row r="124" spans="2:2" hidden="1">
      <c r="B124" s="3">
        <f t="shared" ca="1" si="0"/>
        <v>1969</v>
      </c>
    </row>
    <row r="125" spans="2:2" hidden="1">
      <c r="B125" s="3">
        <f t="shared" ca="1" si="0"/>
        <v>1968</v>
      </c>
    </row>
    <row r="126" spans="2:2" hidden="1">
      <c r="B126" s="3">
        <f t="shared" ca="1" si="0"/>
        <v>1967</v>
      </c>
    </row>
    <row r="127" spans="2:2" hidden="1">
      <c r="B127" s="3">
        <f t="shared" ca="1" si="0"/>
        <v>1966</v>
      </c>
    </row>
    <row r="128" spans="2:2" hidden="1">
      <c r="B128" s="3">
        <f t="shared" ca="1" si="0"/>
        <v>1965</v>
      </c>
    </row>
    <row r="129" spans="2:2" hidden="1">
      <c r="B129" s="3">
        <f t="shared" ca="1" si="0"/>
        <v>1964</v>
      </c>
    </row>
    <row r="130" spans="2:2" hidden="1">
      <c r="B130" s="3">
        <f t="shared" ca="1" si="0"/>
        <v>1963</v>
      </c>
    </row>
    <row r="131" spans="2:2" hidden="1">
      <c r="B131" s="3">
        <f t="shared" ca="1" si="0"/>
        <v>1962</v>
      </c>
    </row>
    <row r="132" spans="2:2" hidden="1">
      <c r="B132" s="3">
        <f t="shared" ca="1" si="0"/>
        <v>1961</v>
      </c>
    </row>
    <row r="133" spans="2:2" hidden="1">
      <c r="B133" s="3">
        <f t="shared" ca="1" si="0"/>
        <v>1960</v>
      </c>
    </row>
    <row r="134" spans="2:2" hidden="1">
      <c r="B134" s="3">
        <f t="shared" ref="B134:B197" ca="1" si="1">B133-1</f>
        <v>1959</v>
      </c>
    </row>
    <row r="135" spans="2:2" hidden="1">
      <c r="B135" s="3">
        <f t="shared" ca="1" si="1"/>
        <v>1958</v>
      </c>
    </row>
    <row r="136" spans="2:2" hidden="1">
      <c r="B136" s="3">
        <f t="shared" ca="1" si="1"/>
        <v>1957</v>
      </c>
    </row>
    <row r="137" spans="2:2" hidden="1">
      <c r="B137" s="3">
        <f t="shared" ca="1" si="1"/>
        <v>1956</v>
      </c>
    </row>
    <row r="138" spans="2:2" hidden="1">
      <c r="B138" s="3">
        <f t="shared" ca="1" si="1"/>
        <v>1955</v>
      </c>
    </row>
    <row r="139" spans="2:2" hidden="1">
      <c r="B139" s="3">
        <f t="shared" ca="1" si="1"/>
        <v>1954</v>
      </c>
    </row>
    <row r="140" spans="2:2" hidden="1">
      <c r="B140" s="3">
        <f t="shared" ca="1" si="1"/>
        <v>1953</v>
      </c>
    </row>
    <row r="141" spans="2:2" hidden="1">
      <c r="B141" s="3">
        <f t="shared" ca="1" si="1"/>
        <v>1952</v>
      </c>
    </row>
    <row r="142" spans="2:2" hidden="1">
      <c r="B142" s="3">
        <f t="shared" ca="1" si="1"/>
        <v>1951</v>
      </c>
    </row>
    <row r="143" spans="2:2" hidden="1">
      <c r="B143" s="3">
        <f t="shared" ca="1" si="1"/>
        <v>1950</v>
      </c>
    </row>
    <row r="144" spans="2:2" hidden="1">
      <c r="B144" s="3">
        <f t="shared" ca="1" si="1"/>
        <v>1949</v>
      </c>
    </row>
    <row r="145" spans="2:2" hidden="1">
      <c r="B145" s="3">
        <f t="shared" ca="1" si="1"/>
        <v>1948</v>
      </c>
    </row>
    <row r="146" spans="2:2" hidden="1">
      <c r="B146" s="3">
        <f t="shared" ca="1" si="1"/>
        <v>1947</v>
      </c>
    </row>
    <row r="147" spans="2:2" hidden="1">
      <c r="B147" s="3">
        <f t="shared" ca="1" si="1"/>
        <v>1946</v>
      </c>
    </row>
    <row r="148" spans="2:2" hidden="1">
      <c r="B148" s="3">
        <f t="shared" ca="1" si="1"/>
        <v>1945</v>
      </c>
    </row>
    <row r="149" spans="2:2" hidden="1">
      <c r="B149" s="3">
        <f t="shared" ca="1" si="1"/>
        <v>1944</v>
      </c>
    </row>
    <row r="150" spans="2:2" hidden="1">
      <c r="B150" s="3">
        <f t="shared" ca="1" si="1"/>
        <v>1943</v>
      </c>
    </row>
    <row r="151" spans="2:2" hidden="1">
      <c r="B151" s="3">
        <f t="shared" ca="1" si="1"/>
        <v>1942</v>
      </c>
    </row>
    <row r="152" spans="2:2" hidden="1">
      <c r="B152" s="3">
        <f t="shared" ca="1" si="1"/>
        <v>1941</v>
      </c>
    </row>
    <row r="153" spans="2:2" hidden="1">
      <c r="B153" s="3">
        <f t="shared" ca="1" si="1"/>
        <v>1940</v>
      </c>
    </row>
    <row r="154" spans="2:2" hidden="1">
      <c r="B154" s="3">
        <f t="shared" ca="1" si="1"/>
        <v>1939</v>
      </c>
    </row>
    <row r="155" spans="2:2" hidden="1">
      <c r="B155" s="3">
        <f t="shared" ca="1" si="1"/>
        <v>1938</v>
      </c>
    </row>
    <row r="156" spans="2:2" hidden="1">
      <c r="B156" s="3">
        <f t="shared" ca="1" si="1"/>
        <v>1937</v>
      </c>
    </row>
    <row r="157" spans="2:2" hidden="1">
      <c r="B157" s="3">
        <f t="shared" ca="1" si="1"/>
        <v>1936</v>
      </c>
    </row>
    <row r="158" spans="2:2" hidden="1">
      <c r="B158" s="3">
        <f t="shared" ca="1" si="1"/>
        <v>1935</v>
      </c>
    </row>
    <row r="159" spans="2:2" hidden="1">
      <c r="B159" s="3">
        <f t="shared" ca="1" si="1"/>
        <v>1934</v>
      </c>
    </row>
    <row r="160" spans="2:2" hidden="1">
      <c r="B160" s="3">
        <f t="shared" ca="1" si="1"/>
        <v>1933</v>
      </c>
    </row>
    <row r="161" spans="2:2" hidden="1">
      <c r="B161" s="3">
        <f t="shared" ca="1" si="1"/>
        <v>1932</v>
      </c>
    </row>
    <row r="162" spans="2:2" hidden="1">
      <c r="B162" s="3">
        <f t="shared" ca="1" si="1"/>
        <v>1931</v>
      </c>
    </row>
    <row r="163" spans="2:2" hidden="1">
      <c r="B163" s="3">
        <f t="shared" ca="1" si="1"/>
        <v>1930</v>
      </c>
    </row>
    <row r="164" spans="2:2" hidden="1">
      <c r="B164" s="3">
        <f t="shared" ca="1" si="1"/>
        <v>1929</v>
      </c>
    </row>
    <row r="165" spans="2:2" hidden="1">
      <c r="B165" s="3">
        <f t="shared" ca="1" si="1"/>
        <v>1928</v>
      </c>
    </row>
    <row r="166" spans="2:2" hidden="1">
      <c r="B166" s="3">
        <f t="shared" ca="1" si="1"/>
        <v>1927</v>
      </c>
    </row>
    <row r="167" spans="2:2" hidden="1">
      <c r="B167" s="3">
        <f t="shared" ca="1" si="1"/>
        <v>1926</v>
      </c>
    </row>
    <row r="168" spans="2:2" hidden="1">
      <c r="B168" s="3">
        <f t="shared" ca="1" si="1"/>
        <v>1925</v>
      </c>
    </row>
    <row r="169" spans="2:2" hidden="1">
      <c r="B169" s="3">
        <f t="shared" ca="1" si="1"/>
        <v>1924</v>
      </c>
    </row>
    <row r="170" spans="2:2" hidden="1">
      <c r="B170" s="3">
        <f t="shared" ca="1" si="1"/>
        <v>1923</v>
      </c>
    </row>
    <row r="171" spans="2:2" hidden="1">
      <c r="B171" s="3">
        <f t="shared" ca="1" si="1"/>
        <v>1922</v>
      </c>
    </row>
    <row r="172" spans="2:2" hidden="1">
      <c r="B172" s="3">
        <f t="shared" ca="1" si="1"/>
        <v>1921</v>
      </c>
    </row>
    <row r="173" spans="2:2" hidden="1">
      <c r="B173" s="3">
        <f t="shared" ca="1" si="1"/>
        <v>1920</v>
      </c>
    </row>
    <row r="174" spans="2:2" hidden="1">
      <c r="B174" s="3">
        <f t="shared" ca="1" si="1"/>
        <v>1919</v>
      </c>
    </row>
    <row r="175" spans="2:2" hidden="1">
      <c r="B175" s="3">
        <f t="shared" ca="1" si="1"/>
        <v>1918</v>
      </c>
    </row>
    <row r="176" spans="2:2" hidden="1">
      <c r="B176" s="3">
        <f t="shared" ca="1" si="1"/>
        <v>1917</v>
      </c>
    </row>
    <row r="177" spans="2:2" hidden="1">
      <c r="B177" s="3">
        <f t="shared" ca="1" si="1"/>
        <v>1916</v>
      </c>
    </row>
    <row r="178" spans="2:2" hidden="1">
      <c r="B178" s="3">
        <f t="shared" ca="1" si="1"/>
        <v>1915</v>
      </c>
    </row>
    <row r="179" spans="2:2" hidden="1">
      <c r="B179" s="3">
        <f t="shared" ca="1" si="1"/>
        <v>1914</v>
      </c>
    </row>
    <row r="180" spans="2:2" hidden="1">
      <c r="B180" s="3">
        <f t="shared" ca="1" si="1"/>
        <v>1913</v>
      </c>
    </row>
    <row r="181" spans="2:2" hidden="1">
      <c r="B181" s="3">
        <f t="shared" ca="1" si="1"/>
        <v>1912</v>
      </c>
    </row>
    <row r="182" spans="2:2" hidden="1">
      <c r="B182" s="3">
        <f t="shared" ca="1" si="1"/>
        <v>1911</v>
      </c>
    </row>
    <row r="183" spans="2:2" hidden="1">
      <c r="B183" s="3">
        <f t="shared" ca="1" si="1"/>
        <v>1910</v>
      </c>
    </row>
    <row r="184" spans="2:2" hidden="1">
      <c r="B184" s="3">
        <f t="shared" ca="1" si="1"/>
        <v>1909</v>
      </c>
    </row>
    <row r="185" spans="2:2" hidden="1">
      <c r="B185" s="3">
        <f t="shared" ca="1" si="1"/>
        <v>1908</v>
      </c>
    </row>
    <row r="186" spans="2:2" hidden="1">
      <c r="B186" s="3">
        <f t="shared" ca="1" si="1"/>
        <v>1907</v>
      </c>
    </row>
    <row r="187" spans="2:2" hidden="1">
      <c r="B187" s="3">
        <f t="shared" ca="1" si="1"/>
        <v>1906</v>
      </c>
    </row>
    <row r="188" spans="2:2" hidden="1">
      <c r="B188" s="3">
        <f t="shared" ca="1" si="1"/>
        <v>1905</v>
      </c>
    </row>
    <row r="189" spans="2:2" hidden="1">
      <c r="B189" s="3">
        <f t="shared" ca="1" si="1"/>
        <v>1904</v>
      </c>
    </row>
    <row r="190" spans="2:2" hidden="1">
      <c r="B190" s="3">
        <f t="shared" ca="1" si="1"/>
        <v>1903</v>
      </c>
    </row>
    <row r="191" spans="2:2" hidden="1">
      <c r="B191" s="3">
        <f t="shared" ca="1" si="1"/>
        <v>1902</v>
      </c>
    </row>
    <row r="192" spans="2:2" hidden="1">
      <c r="B192" s="3">
        <f t="shared" ca="1" si="1"/>
        <v>1901</v>
      </c>
    </row>
    <row r="193" spans="2:2" hidden="1">
      <c r="B193" s="3">
        <f t="shared" ca="1" si="1"/>
        <v>1900</v>
      </c>
    </row>
    <row r="194" spans="2:2" hidden="1">
      <c r="B194" s="3">
        <f t="shared" ca="1" si="1"/>
        <v>1899</v>
      </c>
    </row>
    <row r="195" spans="2:2" hidden="1">
      <c r="B195" s="3">
        <f t="shared" ca="1" si="1"/>
        <v>1898</v>
      </c>
    </row>
    <row r="196" spans="2:2" hidden="1">
      <c r="B196" s="3">
        <f t="shared" ca="1" si="1"/>
        <v>1897</v>
      </c>
    </row>
    <row r="197" spans="2:2" hidden="1">
      <c r="B197" s="3">
        <f t="shared" ca="1" si="1"/>
        <v>1896</v>
      </c>
    </row>
    <row r="198" spans="2:2" hidden="1">
      <c r="B198" s="3">
        <f t="shared" ref="B198:B261" ca="1" si="2">B197-1</f>
        <v>1895</v>
      </c>
    </row>
    <row r="199" spans="2:2" hidden="1">
      <c r="B199" s="3">
        <f t="shared" ca="1" si="2"/>
        <v>1894</v>
      </c>
    </row>
    <row r="200" spans="2:2" hidden="1">
      <c r="B200" s="3">
        <f t="shared" ca="1" si="2"/>
        <v>1893</v>
      </c>
    </row>
    <row r="201" spans="2:2" hidden="1">
      <c r="B201" s="3">
        <f t="shared" ca="1" si="2"/>
        <v>1892</v>
      </c>
    </row>
    <row r="202" spans="2:2" hidden="1">
      <c r="B202" s="3">
        <f t="shared" ca="1" si="2"/>
        <v>1891</v>
      </c>
    </row>
    <row r="203" spans="2:2" hidden="1">
      <c r="B203" s="3">
        <f t="shared" ca="1" si="2"/>
        <v>1890</v>
      </c>
    </row>
    <row r="204" spans="2:2" hidden="1">
      <c r="B204" s="3">
        <f t="shared" ca="1" si="2"/>
        <v>1889</v>
      </c>
    </row>
    <row r="205" spans="2:2" hidden="1">
      <c r="B205" s="3">
        <f t="shared" ca="1" si="2"/>
        <v>1888</v>
      </c>
    </row>
    <row r="206" spans="2:2" hidden="1">
      <c r="B206" s="3">
        <f t="shared" ca="1" si="2"/>
        <v>1887</v>
      </c>
    </row>
    <row r="207" spans="2:2" hidden="1">
      <c r="B207" s="3">
        <f t="shared" ca="1" si="2"/>
        <v>1886</v>
      </c>
    </row>
    <row r="208" spans="2:2" hidden="1">
      <c r="B208" s="3">
        <f t="shared" ca="1" si="2"/>
        <v>1885</v>
      </c>
    </row>
    <row r="209" spans="2:2" hidden="1">
      <c r="B209" s="3">
        <f t="shared" ca="1" si="2"/>
        <v>1884</v>
      </c>
    </row>
    <row r="210" spans="2:2" hidden="1">
      <c r="B210" s="3">
        <f t="shared" ca="1" si="2"/>
        <v>1883</v>
      </c>
    </row>
    <row r="211" spans="2:2" hidden="1">
      <c r="B211" s="3">
        <f t="shared" ca="1" si="2"/>
        <v>1882</v>
      </c>
    </row>
    <row r="212" spans="2:2" hidden="1">
      <c r="B212" s="3">
        <f t="shared" ca="1" si="2"/>
        <v>1881</v>
      </c>
    </row>
    <row r="213" spans="2:2" hidden="1">
      <c r="B213" s="3">
        <f t="shared" ca="1" si="2"/>
        <v>1880</v>
      </c>
    </row>
    <row r="214" spans="2:2" hidden="1">
      <c r="B214" s="3">
        <f t="shared" ca="1" si="2"/>
        <v>1879</v>
      </c>
    </row>
    <row r="215" spans="2:2" hidden="1">
      <c r="B215" s="3">
        <f t="shared" ca="1" si="2"/>
        <v>1878</v>
      </c>
    </row>
    <row r="216" spans="2:2" hidden="1">
      <c r="B216" s="3">
        <f t="shared" ca="1" si="2"/>
        <v>1877</v>
      </c>
    </row>
    <row r="217" spans="2:2" hidden="1">
      <c r="B217" s="3">
        <f t="shared" ca="1" si="2"/>
        <v>1876</v>
      </c>
    </row>
    <row r="218" spans="2:2" hidden="1">
      <c r="B218" s="3">
        <f t="shared" ca="1" si="2"/>
        <v>1875</v>
      </c>
    </row>
    <row r="219" spans="2:2" hidden="1">
      <c r="B219" s="3">
        <f t="shared" ca="1" si="2"/>
        <v>1874</v>
      </c>
    </row>
    <row r="220" spans="2:2" hidden="1">
      <c r="B220" s="3">
        <f t="shared" ca="1" si="2"/>
        <v>1873</v>
      </c>
    </row>
    <row r="221" spans="2:2" hidden="1">
      <c r="B221" s="3">
        <f t="shared" ca="1" si="2"/>
        <v>1872</v>
      </c>
    </row>
    <row r="222" spans="2:2" hidden="1">
      <c r="B222" s="3">
        <f t="shared" ca="1" si="2"/>
        <v>1871</v>
      </c>
    </row>
    <row r="223" spans="2:2" hidden="1">
      <c r="B223" s="3">
        <f t="shared" ca="1" si="2"/>
        <v>1870</v>
      </c>
    </row>
    <row r="224" spans="2:2" hidden="1">
      <c r="B224" s="3">
        <f t="shared" ca="1" si="2"/>
        <v>1869</v>
      </c>
    </row>
    <row r="225" spans="2:2" hidden="1">
      <c r="B225" s="3">
        <f t="shared" ca="1" si="2"/>
        <v>1868</v>
      </c>
    </row>
    <row r="226" spans="2:2" hidden="1">
      <c r="B226" s="3">
        <f t="shared" ca="1" si="2"/>
        <v>1867</v>
      </c>
    </row>
    <row r="227" spans="2:2" hidden="1">
      <c r="B227" s="3">
        <f t="shared" ca="1" si="2"/>
        <v>1866</v>
      </c>
    </row>
    <row r="228" spans="2:2" hidden="1">
      <c r="B228" s="3">
        <f t="shared" ca="1" si="2"/>
        <v>1865</v>
      </c>
    </row>
    <row r="229" spans="2:2" hidden="1">
      <c r="B229" s="3">
        <f t="shared" ca="1" si="2"/>
        <v>1864</v>
      </c>
    </row>
    <row r="230" spans="2:2" hidden="1">
      <c r="B230" s="3">
        <f t="shared" ca="1" si="2"/>
        <v>1863</v>
      </c>
    </row>
    <row r="231" spans="2:2" hidden="1">
      <c r="B231" s="3">
        <f t="shared" ca="1" si="2"/>
        <v>1862</v>
      </c>
    </row>
    <row r="232" spans="2:2" hidden="1">
      <c r="B232" s="3">
        <f t="shared" ca="1" si="2"/>
        <v>1861</v>
      </c>
    </row>
    <row r="233" spans="2:2" hidden="1">
      <c r="B233" s="3">
        <f t="shared" ca="1" si="2"/>
        <v>1860</v>
      </c>
    </row>
    <row r="234" spans="2:2" hidden="1">
      <c r="B234" s="3">
        <f t="shared" ca="1" si="2"/>
        <v>1859</v>
      </c>
    </row>
    <row r="235" spans="2:2" hidden="1">
      <c r="B235" s="3">
        <f t="shared" ca="1" si="2"/>
        <v>1858</v>
      </c>
    </row>
    <row r="236" spans="2:2" hidden="1">
      <c r="B236" s="3">
        <f t="shared" ca="1" si="2"/>
        <v>1857</v>
      </c>
    </row>
    <row r="237" spans="2:2" hidden="1">
      <c r="B237" s="3">
        <f t="shared" ca="1" si="2"/>
        <v>1856</v>
      </c>
    </row>
    <row r="238" spans="2:2" hidden="1">
      <c r="B238" s="3">
        <f t="shared" ca="1" si="2"/>
        <v>1855</v>
      </c>
    </row>
    <row r="239" spans="2:2" hidden="1">
      <c r="B239" s="3">
        <f t="shared" ca="1" si="2"/>
        <v>1854</v>
      </c>
    </row>
    <row r="240" spans="2:2" hidden="1">
      <c r="B240" s="3">
        <f t="shared" ca="1" si="2"/>
        <v>1853</v>
      </c>
    </row>
    <row r="241" spans="2:2" hidden="1">
      <c r="B241" s="3">
        <f t="shared" ca="1" si="2"/>
        <v>1852</v>
      </c>
    </row>
    <row r="242" spans="2:2" hidden="1">
      <c r="B242" s="3">
        <f t="shared" ca="1" si="2"/>
        <v>1851</v>
      </c>
    </row>
    <row r="243" spans="2:2" hidden="1">
      <c r="B243" s="3">
        <f t="shared" ca="1" si="2"/>
        <v>1850</v>
      </c>
    </row>
    <row r="244" spans="2:2" hidden="1">
      <c r="B244" s="3">
        <f t="shared" ca="1" si="2"/>
        <v>1849</v>
      </c>
    </row>
    <row r="245" spans="2:2" hidden="1">
      <c r="B245" s="3">
        <f t="shared" ca="1" si="2"/>
        <v>1848</v>
      </c>
    </row>
    <row r="246" spans="2:2" hidden="1">
      <c r="B246" s="3">
        <f t="shared" ca="1" si="2"/>
        <v>1847</v>
      </c>
    </row>
    <row r="247" spans="2:2" hidden="1">
      <c r="B247" s="3">
        <f t="shared" ca="1" si="2"/>
        <v>1846</v>
      </c>
    </row>
    <row r="248" spans="2:2" hidden="1">
      <c r="B248" s="3">
        <f t="shared" ca="1" si="2"/>
        <v>1845</v>
      </c>
    </row>
    <row r="249" spans="2:2" hidden="1">
      <c r="B249" s="3">
        <f t="shared" ca="1" si="2"/>
        <v>1844</v>
      </c>
    </row>
    <row r="250" spans="2:2" hidden="1">
      <c r="B250" s="3">
        <f t="shared" ca="1" si="2"/>
        <v>1843</v>
      </c>
    </row>
    <row r="251" spans="2:2" hidden="1">
      <c r="B251" s="3">
        <f t="shared" ca="1" si="2"/>
        <v>1842</v>
      </c>
    </row>
    <row r="252" spans="2:2" hidden="1">
      <c r="B252" s="3">
        <f t="shared" ca="1" si="2"/>
        <v>1841</v>
      </c>
    </row>
    <row r="253" spans="2:2" hidden="1">
      <c r="B253" s="3">
        <f t="shared" ca="1" si="2"/>
        <v>1840</v>
      </c>
    </row>
    <row r="254" spans="2:2" hidden="1">
      <c r="B254" s="3">
        <f t="shared" ca="1" si="2"/>
        <v>1839</v>
      </c>
    </row>
    <row r="255" spans="2:2" hidden="1">
      <c r="B255" s="3">
        <f t="shared" ca="1" si="2"/>
        <v>1838</v>
      </c>
    </row>
    <row r="256" spans="2:2" hidden="1">
      <c r="B256" s="3">
        <f t="shared" ca="1" si="2"/>
        <v>1837</v>
      </c>
    </row>
    <row r="257" spans="2:2" hidden="1">
      <c r="B257" s="3">
        <f t="shared" ca="1" si="2"/>
        <v>1836</v>
      </c>
    </row>
    <row r="258" spans="2:2" hidden="1">
      <c r="B258" s="3">
        <f t="shared" ca="1" si="2"/>
        <v>1835</v>
      </c>
    </row>
    <row r="259" spans="2:2" hidden="1">
      <c r="B259" s="3">
        <f t="shared" ca="1" si="2"/>
        <v>1834</v>
      </c>
    </row>
    <row r="260" spans="2:2" hidden="1">
      <c r="B260" s="3">
        <f t="shared" ca="1" si="2"/>
        <v>1833</v>
      </c>
    </row>
    <row r="261" spans="2:2" hidden="1">
      <c r="B261" s="3">
        <f t="shared" ca="1" si="2"/>
        <v>1832</v>
      </c>
    </row>
    <row r="262" spans="2:2" hidden="1">
      <c r="B262" s="3">
        <f t="shared" ref="B262:B325" ca="1" si="3">B261-1</f>
        <v>1831</v>
      </c>
    </row>
    <row r="263" spans="2:2" hidden="1">
      <c r="B263" s="3">
        <f t="shared" ca="1" si="3"/>
        <v>1830</v>
      </c>
    </row>
    <row r="264" spans="2:2" hidden="1">
      <c r="B264" s="3">
        <f t="shared" ca="1" si="3"/>
        <v>1829</v>
      </c>
    </row>
    <row r="265" spans="2:2" hidden="1">
      <c r="B265" s="3">
        <f t="shared" ca="1" si="3"/>
        <v>1828</v>
      </c>
    </row>
    <row r="266" spans="2:2" hidden="1">
      <c r="B266" s="3">
        <f t="shared" ca="1" si="3"/>
        <v>1827</v>
      </c>
    </row>
    <row r="267" spans="2:2" hidden="1">
      <c r="B267" s="3">
        <f t="shared" ca="1" si="3"/>
        <v>1826</v>
      </c>
    </row>
    <row r="268" spans="2:2" hidden="1">
      <c r="B268" s="3">
        <f t="shared" ca="1" si="3"/>
        <v>1825</v>
      </c>
    </row>
    <row r="269" spans="2:2" hidden="1">
      <c r="B269" s="3">
        <f t="shared" ca="1" si="3"/>
        <v>1824</v>
      </c>
    </row>
    <row r="270" spans="2:2" hidden="1">
      <c r="B270" s="3">
        <f t="shared" ca="1" si="3"/>
        <v>1823</v>
      </c>
    </row>
    <row r="271" spans="2:2" hidden="1">
      <c r="B271" s="3">
        <f t="shared" ca="1" si="3"/>
        <v>1822</v>
      </c>
    </row>
    <row r="272" spans="2:2" hidden="1">
      <c r="B272" s="3">
        <f t="shared" ca="1" si="3"/>
        <v>1821</v>
      </c>
    </row>
    <row r="273" spans="2:2" hidden="1">
      <c r="B273" s="3">
        <f t="shared" ca="1" si="3"/>
        <v>1820</v>
      </c>
    </row>
    <row r="274" spans="2:2" hidden="1">
      <c r="B274" s="3">
        <f t="shared" ca="1" si="3"/>
        <v>1819</v>
      </c>
    </row>
    <row r="275" spans="2:2" hidden="1">
      <c r="B275" s="3">
        <f t="shared" ca="1" si="3"/>
        <v>1818</v>
      </c>
    </row>
    <row r="276" spans="2:2" hidden="1">
      <c r="B276" s="3">
        <f t="shared" ca="1" si="3"/>
        <v>1817</v>
      </c>
    </row>
    <row r="277" spans="2:2" hidden="1">
      <c r="B277" s="3">
        <f t="shared" ca="1" si="3"/>
        <v>1816</v>
      </c>
    </row>
    <row r="278" spans="2:2" hidden="1">
      <c r="B278" s="3">
        <f t="shared" ca="1" si="3"/>
        <v>1815</v>
      </c>
    </row>
    <row r="279" spans="2:2" hidden="1">
      <c r="B279" s="3">
        <f t="shared" ca="1" si="3"/>
        <v>1814</v>
      </c>
    </row>
    <row r="280" spans="2:2" hidden="1">
      <c r="B280" s="3">
        <f t="shared" ca="1" si="3"/>
        <v>1813</v>
      </c>
    </row>
    <row r="281" spans="2:2" hidden="1">
      <c r="B281" s="3">
        <f t="shared" ca="1" si="3"/>
        <v>1812</v>
      </c>
    </row>
    <row r="282" spans="2:2" hidden="1">
      <c r="B282" s="3">
        <f t="shared" ca="1" si="3"/>
        <v>1811</v>
      </c>
    </row>
    <row r="283" spans="2:2" hidden="1">
      <c r="B283" s="3">
        <f t="shared" ca="1" si="3"/>
        <v>1810</v>
      </c>
    </row>
    <row r="284" spans="2:2" hidden="1">
      <c r="B284" s="3">
        <f t="shared" ca="1" si="3"/>
        <v>1809</v>
      </c>
    </row>
    <row r="285" spans="2:2" hidden="1">
      <c r="B285" s="3">
        <f t="shared" ca="1" si="3"/>
        <v>1808</v>
      </c>
    </row>
    <row r="286" spans="2:2" hidden="1">
      <c r="B286" s="3">
        <f t="shared" ca="1" si="3"/>
        <v>1807</v>
      </c>
    </row>
    <row r="287" spans="2:2" hidden="1">
      <c r="B287" s="3">
        <f t="shared" ca="1" si="3"/>
        <v>1806</v>
      </c>
    </row>
    <row r="288" spans="2:2" hidden="1">
      <c r="B288" s="3">
        <f t="shared" ca="1" si="3"/>
        <v>1805</v>
      </c>
    </row>
    <row r="289" spans="2:2" hidden="1">
      <c r="B289" s="3">
        <f t="shared" ca="1" si="3"/>
        <v>1804</v>
      </c>
    </row>
    <row r="290" spans="2:2" hidden="1">
      <c r="B290" s="3">
        <f t="shared" ca="1" si="3"/>
        <v>1803</v>
      </c>
    </row>
    <row r="291" spans="2:2" hidden="1">
      <c r="B291" s="3">
        <f t="shared" ca="1" si="3"/>
        <v>1802</v>
      </c>
    </row>
    <row r="292" spans="2:2" hidden="1">
      <c r="B292" s="3">
        <f t="shared" ca="1" si="3"/>
        <v>1801</v>
      </c>
    </row>
    <row r="293" spans="2:2" hidden="1">
      <c r="B293" s="3">
        <f t="shared" ca="1" si="3"/>
        <v>1800</v>
      </c>
    </row>
    <row r="294" spans="2:2" hidden="1">
      <c r="B294" s="3">
        <f t="shared" ca="1" si="3"/>
        <v>1799</v>
      </c>
    </row>
    <row r="295" spans="2:2" hidden="1">
      <c r="B295" s="3">
        <f t="shared" ca="1" si="3"/>
        <v>1798</v>
      </c>
    </row>
    <row r="296" spans="2:2" hidden="1">
      <c r="B296" s="3">
        <f t="shared" ca="1" si="3"/>
        <v>1797</v>
      </c>
    </row>
    <row r="297" spans="2:2" hidden="1">
      <c r="B297" s="3">
        <f t="shared" ca="1" si="3"/>
        <v>1796</v>
      </c>
    </row>
    <row r="298" spans="2:2" hidden="1">
      <c r="B298" s="3">
        <f t="shared" ca="1" si="3"/>
        <v>1795</v>
      </c>
    </row>
    <row r="299" spans="2:2" hidden="1">
      <c r="B299" s="3">
        <f t="shared" ca="1" si="3"/>
        <v>1794</v>
      </c>
    </row>
    <row r="300" spans="2:2" hidden="1">
      <c r="B300" s="3">
        <f t="shared" ca="1" si="3"/>
        <v>1793</v>
      </c>
    </row>
    <row r="301" spans="2:2" hidden="1">
      <c r="B301" s="3">
        <f t="shared" ca="1" si="3"/>
        <v>1792</v>
      </c>
    </row>
    <row r="302" spans="2:2" hidden="1">
      <c r="B302" s="3">
        <f t="shared" ca="1" si="3"/>
        <v>1791</v>
      </c>
    </row>
    <row r="303" spans="2:2" hidden="1">
      <c r="B303" s="3">
        <f t="shared" ca="1" si="3"/>
        <v>1790</v>
      </c>
    </row>
    <row r="304" spans="2:2" hidden="1">
      <c r="B304" s="3">
        <f t="shared" ca="1" si="3"/>
        <v>1789</v>
      </c>
    </row>
    <row r="305" spans="2:2" hidden="1">
      <c r="B305" s="3">
        <f t="shared" ca="1" si="3"/>
        <v>1788</v>
      </c>
    </row>
    <row r="306" spans="2:2" hidden="1">
      <c r="B306" s="3">
        <f t="shared" ca="1" si="3"/>
        <v>1787</v>
      </c>
    </row>
    <row r="307" spans="2:2" hidden="1">
      <c r="B307" s="3">
        <f t="shared" ca="1" si="3"/>
        <v>1786</v>
      </c>
    </row>
    <row r="308" spans="2:2" hidden="1">
      <c r="B308" s="3">
        <f t="shared" ca="1" si="3"/>
        <v>1785</v>
      </c>
    </row>
    <row r="309" spans="2:2" hidden="1">
      <c r="B309" s="3">
        <f t="shared" ca="1" si="3"/>
        <v>1784</v>
      </c>
    </row>
    <row r="310" spans="2:2" hidden="1">
      <c r="B310" s="3">
        <f t="shared" ca="1" si="3"/>
        <v>1783</v>
      </c>
    </row>
    <row r="311" spans="2:2" hidden="1">
      <c r="B311" s="3">
        <f t="shared" ca="1" si="3"/>
        <v>1782</v>
      </c>
    </row>
    <row r="312" spans="2:2" hidden="1">
      <c r="B312" s="3">
        <f t="shared" ca="1" si="3"/>
        <v>1781</v>
      </c>
    </row>
    <row r="313" spans="2:2" hidden="1">
      <c r="B313" s="3">
        <f t="shared" ca="1" si="3"/>
        <v>1780</v>
      </c>
    </row>
    <row r="314" spans="2:2" hidden="1">
      <c r="B314" s="3">
        <f t="shared" ca="1" si="3"/>
        <v>1779</v>
      </c>
    </row>
    <row r="315" spans="2:2" hidden="1">
      <c r="B315" s="3">
        <f t="shared" ca="1" si="3"/>
        <v>1778</v>
      </c>
    </row>
    <row r="316" spans="2:2" hidden="1">
      <c r="B316" s="3">
        <f t="shared" ca="1" si="3"/>
        <v>1777</v>
      </c>
    </row>
    <row r="317" spans="2:2" hidden="1">
      <c r="B317" s="3">
        <f t="shared" ca="1" si="3"/>
        <v>1776</v>
      </c>
    </row>
    <row r="318" spans="2:2" hidden="1">
      <c r="B318" s="3">
        <f t="shared" ca="1" si="3"/>
        <v>1775</v>
      </c>
    </row>
    <row r="319" spans="2:2" hidden="1">
      <c r="B319" s="3">
        <f t="shared" ca="1" si="3"/>
        <v>1774</v>
      </c>
    </row>
    <row r="320" spans="2:2" hidden="1">
      <c r="B320" s="3">
        <f t="shared" ca="1" si="3"/>
        <v>1773</v>
      </c>
    </row>
    <row r="321" spans="2:2" hidden="1">
      <c r="B321" s="3">
        <f t="shared" ca="1" si="3"/>
        <v>1772</v>
      </c>
    </row>
    <row r="322" spans="2:2" hidden="1">
      <c r="B322" s="3">
        <f t="shared" ca="1" si="3"/>
        <v>1771</v>
      </c>
    </row>
    <row r="323" spans="2:2" hidden="1">
      <c r="B323" s="3">
        <f t="shared" ca="1" si="3"/>
        <v>1770</v>
      </c>
    </row>
    <row r="324" spans="2:2" hidden="1">
      <c r="B324" s="3">
        <f t="shared" ca="1" si="3"/>
        <v>1769</v>
      </c>
    </row>
    <row r="325" spans="2:2" hidden="1">
      <c r="B325" s="3">
        <f t="shared" ca="1" si="3"/>
        <v>1768</v>
      </c>
    </row>
    <row r="326" spans="2:2" hidden="1">
      <c r="B326" s="3">
        <f t="shared" ref="B326:B360" ca="1" si="4">B325-1</f>
        <v>1767</v>
      </c>
    </row>
    <row r="327" spans="2:2" hidden="1">
      <c r="B327" s="3">
        <f t="shared" ca="1" si="4"/>
        <v>1766</v>
      </c>
    </row>
    <row r="328" spans="2:2" hidden="1">
      <c r="B328" s="3">
        <f t="shared" ca="1" si="4"/>
        <v>1765</v>
      </c>
    </row>
    <row r="329" spans="2:2" hidden="1">
      <c r="B329" s="3">
        <f t="shared" ca="1" si="4"/>
        <v>1764</v>
      </c>
    </row>
    <row r="330" spans="2:2" hidden="1">
      <c r="B330" s="3">
        <f t="shared" ca="1" si="4"/>
        <v>1763</v>
      </c>
    </row>
    <row r="331" spans="2:2" hidden="1">
      <c r="B331" s="3">
        <f t="shared" ca="1" si="4"/>
        <v>1762</v>
      </c>
    </row>
    <row r="332" spans="2:2" hidden="1">
      <c r="B332" s="3">
        <f t="shared" ca="1" si="4"/>
        <v>1761</v>
      </c>
    </row>
    <row r="333" spans="2:2" hidden="1">
      <c r="B333" s="3">
        <f t="shared" ca="1" si="4"/>
        <v>1760</v>
      </c>
    </row>
    <row r="334" spans="2:2" hidden="1">
      <c r="B334" s="3">
        <f t="shared" ca="1" si="4"/>
        <v>1759</v>
      </c>
    </row>
    <row r="335" spans="2:2" hidden="1">
      <c r="B335" s="3">
        <f t="shared" ca="1" si="4"/>
        <v>1758</v>
      </c>
    </row>
    <row r="336" spans="2:2" hidden="1">
      <c r="B336" s="3">
        <f t="shared" ca="1" si="4"/>
        <v>1757</v>
      </c>
    </row>
    <row r="337" spans="2:2" hidden="1">
      <c r="B337" s="3">
        <f t="shared" ca="1" si="4"/>
        <v>1756</v>
      </c>
    </row>
    <row r="338" spans="2:2" hidden="1">
      <c r="B338" s="3">
        <f t="shared" ca="1" si="4"/>
        <v>1755</v>
      </c>
    </row>
    <row r="339" spans="2:2" hidden="1">
      <c r="B339" s="3">
        <f t="shared" ca="1" si="4"/>
        <v>1754</v>
      </c>
    </row>
    <row r="340" spans="2:2" hidden="1">
      <c r="B340" s="3">
        <f t="shared" ca="1" si="4"/>
        <v>1753</v>
      </c>
    </row>
    <row r="341" spans="2:2" hidden="1">
      <c r="B341" s="3">
        <f t="shared" ca="1" si="4"/>
        <v>1752</v>
      </c>
    </row>
    <row r="342" spans="2:2" hidden="1">
      <c r="B342" s="3">
        <f t="shared" ca="1" si="4"/>
        <v>1751</v>
      </c>
    </row>
    <row r="343" spans="2:2" hidden="1">
      <c r="B343" s="3">
        <f t="shared" ca="1" si="4"/>
        <v>1750</v>
      </c>
    </row>
    <row r="344" spans="2:2" hidden="1">
      <c r="B344" s="3">
        <f t="shared" ca="1" si="4"/>
        <v>1749</v>
      </c>
    </row>
    <row r="345" spans="2:2" hidden="1">
      <c r="B345" s="3">
        <f t="shared" ca="1" si="4"/>
        <v>1748</v>
      </c>
    </row>
    <row r="346" spans="2:2" hidden="1">
      <c r="B346" s="3">
        <f t="shared" ca="1" si="4"/>
        <v>1747</v>
      </c>
    </row>
    <row r="347" spans="2:2" hidden="1">
      <c r="B347" s="3">
        <f t="shared" ca="1" si="4"/>
        <v>1746</v>
      </c>
    </row>
    <row r="348" spans="2:2" hidden="1">
      <c r="B348" s="3">
        <f t="shared" ca="1" si="4"/>
        <v>1745</v>
      </c>
    </row>
    <row r="349" spans="2:2" hidden="1">
      <c r="B349" s="3">
        <f t="shared" ca="1" si="4"/>
        <v>1744</v>
      </c>
    </row>
    <row r="350" spans="2:2" hidden="1">
      <c r="B350" s="3">
        <f t="shared" ca="1" si="4"/>
        <v>1743</v>
      </c>
    </row>
    <row r="351" spans="2:2" hidden="1">
      <c r="B351" s="3">
        <f t="shared" ca="1" si="4"/>
        <v>1742</v>
      </c>
    </row>
    <row r="352" spans="2:2" hidden="1">
      <c r="B352" s="3">
        <f t="shared" ca="1" si="4"/>
        <v>1741</v>
      </c>
    </row>
    <row r="353" spans="2:2" hidden="1">
      <c r="B353" s="3">
        <f t="shared" ca="1" si="4"/>
        <v>1740</v>
      </c>
    </row>
    <row r="354" spans="2:2" hidden="1">
      <c r="B354" s="3">
        <f t="shared" ca="1" si="4"/>
        <v>1739</v>
      </c>
    </row>
    <row r="355" spans="2:2" hidden="1">
      <c r="B355" s="3">
        <f t="shared" ca="1" si="4"/>
        <v>1738</v>
      </c>
    </row>
    <row r="356" spans="2:2" hidden="1">
      <c r="B356" s="3">
        <f t="shared" ca="1" si="4"/>
        <v>1737</v>
      </c>
    </row>
    <row r="357" spans="2:2" hidden="1">
      <c r="B357" s="3">
        <f t="shared" ca="1" si="4"/>
        <v>1736</v>
      </c>
    </row>
    <row r="358" spans="2:2" hidden="1">
      <c r="B358" s="3">
        <f t="shared" ca="1" si="4"/>
        <v>1735</v>
      </c>
    </row>
    <row r="359" spans="2:2" hidden="1">
      <c r="B359" s="3">
        <f t="shared" ca="1" si="4"/>
        <v>1734</v>
      </c>
    </row>
    <row r="360" spans="2:2" hidden="1">
      <c r="B360" s="3">
        <f t="shared" ca="1" si="4"/>
        <v>1733</v>
      </c>
    </row>
  </sheetData>
  <sheetProtection sheet="1" objects="1" scenarios="1"/>
  <mergeCells count="39">
    <mergeCell ref="E1:L1"/>
    <mergeCell ref="B33:O33"/>
    <mergeCell ref="A1:D1"/>
    <mergeCell ref="C27:D27"/>
    <mergeCell ref="F27:I27"/>
    <mergeCell ref="K27:N27"/>
    <mergeCell ref="L23:O23"/>
    <mergeCell ref="L18:O18"/>
    <mergeCell ref="B8:B9"/>
    <mergeCell ref="N2:O2"/>
    <mergeCell ref="B4:O4"/>
    <mergeCell ref="A6:O6"/>
    <mergeCell ref="C10:L10"/>
    <mergeCell ref="O10:P10"/>
    <mergeCell ref="L21:O21"/>
    <mergeCell ref="L22:O22"/>
    <mergeCell ref="C29:N29"/>
    <mergeCell ref="B30:B31"/>
    <mergeCell ref="C30:N31"/>
    <mergeCell ref="L24:O24"/>
    <mergeCell ref="L25:O25"/>
    <mergeCell ref="B20:B25"/>
    <mergeCell ref="C20:K20"/>
    <mergeCell ref="L20:O20"/>
    <mergeCell ref="C28:N28"/>
    <mergeCell ref="B14:B19"/>
    <mergeCell ref="C14:K14"/>
    <mergeCell ref="L14:O14"/>
    <mergeCell ref="L15:O15"/>
    <mergeCell ref="L16:O16"/>
    <mergeCell ref="L17:O17"/>
    <mergeCell ref="L19:O19"/>
    <mergeCell ref="C9:L9"/>
    <mergeCell ref="C13:O13"/>
    <mergeCell ref="C8:L8"/>
    <mergeCell ref="M8:M9"/>
    <mergeCell ref="N8:O9"/>
    <mergeCell ref="C12:L12"/>
    <mergeCell ref="C11:L11"/>
  </mergeCells>
  <phoneticPr fontId="3"/>
  <conditionalFormatting sqref="C27:D27">
    <cfRule type="cellIs" dxfId="3" priority="4" operator="equal">
      <formula>"リストから選択してください"</formula>
    </cfRule>
  </conditionalFormatting>
  <conditionalFormatting sqref="C9:L9">
    <cfRule type="cellIs" dxfId="2" priority="2" operator="equal">
      <formula>0</formula>
    </cfRule>
  </conditionalFormatting>
  <conditionalFormatting sqref="C11:L12">
    <cfRule type="cellIs" dxfId="1" priority="1" operator="equal">
      <formula>0</formula>
    </cfRule>
  </conditionalFormatting>
  <conditionalFormatting sqref="F27:I27">
    <cfRule type="expression" dxfId="0" priority="3">
      <formula>$C$27="なし"</formula>
    </cfRule>
  </conditionalFormatting>
  <dataValidations count="7">
    <dataValidation type="list" allowBlank="1" showInputMessage="1" showErrorMessage="1" sqref="E15:E19 J15:J19 E21:E25 J21:J25" xr:uid="{3E237EC5-B2EF-4D0C-AF69-F9D78D0F611C}">
      <formula1>"1,2,3,4,5,6,7,8,9,10,11,12"</formula1>
    </dataValidation>
    <dataValidation type="list" allowBlank="1" showInputMessage="1" showErrorMessage="1" sqref="C15:C19 H15:H19 C21:C25 H21:H25" xr:uid="{9B2ABD75-AF00-476F-8243-63A08D3E92BE}">
      <formula1>$B$68:$B$360</formula1>
    </dataValidation>
    <dataValidation type="list" allowBlank="1" showInputMessage="1" showErrorMessage="1" sqref="B35 L35" xr:uid="{CE96D503-A498-459B-80A8-DB9888822665}">
      <formula1>"□,☑"</formula1>
    </dataValidation>
    <dataValidation imeMode="off" operator="greaterThanOrEqual" allowBlank="1" showInputMessage="1" showErrorMessage="1" sqref="D15:D19 K15:K19 F15:G19 I15:I19 D21:D25 K21:K25 F21:G25 I21:I25" xr:uid="{C383EF05-D2D5-4359-B043-66401D1849C3}"/>
    <dataValidation type="list" allowBlank="1" showInputMessage="1" showErrorMessage="1" sqref="C27" xr:uid="{6AD51247-9B4F-4D0E-8B8E-F8431C2ED0BC}">
      <formula1>"リストから選択してください,有,なし"</formula1>
    </dataValidation>
    <dataValidation type="textLength" imeMode="off" operator="equal" allowBlank="1" showInputMessage="1" showErrorMessage="1" error="登録番号は6桁です" sqref="F27:I27" xr:uid="{C3005BFE-E57D-4467-A015-9B861D057799}">
      <formula1>6</formula1>
    </dataValidation>
    <dataValidation type="list" allowBlank="1" showInputMessage="1" showErrorMessage="1" sqref="C7" xr:uid="{A0636C1A-67C2-4C47-84FA-F23C0B8F6DAA}">
      <formula1>"1,2,3,4,5,6,7"</formula1>
    </dataValidation>
  </dataValidations>
  <printOptions horizontalCentered="1"/>
  <pageMargins left="0.55118110236220474" right="0.55118110236220474" top="0.51181102362204722" bottom="0.39370078740157483" header="0.31496062992125984" footer="0.31496062992125984"/>
  <pageSetup paperSize="9" scale="75" orientation="portrait" r:id="rId1"/>
  <headerFooter alignWithMargins="0">
    <oddHeader>&amp;R&amp;"ＭＳ Ｐ明朝,標準"（&amp;P／&amp;N）</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07a043caea8b455410977d83a3fe1c8e">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13a5a3212f4cecee22bcd97f7bac5559"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0847c1-43f1-49ef-a896-caf0bc63a78d}"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188C1-CF7B-4399-A54D-C15D09B8F6CF}">
  <ds:schemaRefs>
    <ds:schemaRef ds:uri="http://schemas.microsoft.com/office/2006/metadata/properties"/>
    <ds:schemaRef ds:uri="http://schemas.microsoft.com/office/infopath/2007/PartnerControls"/>
    <ds:schemaRef ds:uri="547cdc3e-53dc-4fec-b50b-6d0fb9e24faf"/>
    <ds:schemaRef ds:uri="ce29d33a-a603-4662-b02e-6bb4e8c17e3e"/>
  </ds:schemaRefs>
</ds:datastoreItem>
</file>

<file path=customXml/itemProps2.xml><?xml version="1.0" encoding="utf-8"?>
<ds:datastoreItem xmlns:ds="http://schemas.openxmlformats.org/officeDocument/2006/customXml" ds:itemID="{1CA73013-C567-4EC1-8C6C-75F71D78C1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ECDC73-0099-4439-99BA-A7ECB4F09D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02_1-1・1-2講習概要・基としている講習</vt:lpstr>
      <vt:lpstr>02_1-3講習の内容</vt:lpstr>
      <vt:lpstr>02_1-4講習対象科目</vt:lpstr>
      <vt:lpstr>02_継続講習の場合のみ_教材変更点 </vt:lpstr>
      <vt:lpstr>02_1-5-7講習及び演習の形態・受講者の要件等</vt:lpstr>
      <vt:lpstr>02_2講習の評価</vt:lpstr>
      <vt:lpstr>02_3講師・監修者</vt:lpstr>
      <vt:lpstr>02_3-1講師（講師番号）</vt:lpstr>
      <vt:lpstr>02_3-2監修者（監修者番号）</vt:lpstr>
      <vt:lpstr>リスト</vt:lpstr>
      <vt:lpstr>'02_1-1・1-2講習概要・基としている講習'!Print_Area</vt:lpstr>
      <vt:lpstr>'02_1-4講習対象科目'!Print_Area</vt:lpstr>
      <vt:lpstr>'02_1-5-7講習及び演習の形態・受講者の要件等'!Print_Area</vt:lpstr>
      <vt:lpstr>'02_2講習の評価'!Print_Area</vt:lpstr>
      <vt:lpstr>'02_3-1講師（講師番号）'!Print_Area</vt:lpstr>
      <vt:lpstr>'02_3-2監修者（監修者番号）'!Print_Area</vt:lpstr>
      <vt:lpstr>'02_3講師・監修者'!Print_Area</vt:lpstr>
      <vt:lpstr>'02_継続講習の場合のみ_教材変更点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2020-11-12T11:45:33Z</dcterms:created>
  <dcterms:modified xsi:type="dcterms:W3CDTF">2025-09-19T07:23:47Z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ies>
</file>