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hidePivotFieldList="1" defaultThemeVersion="124226"/>
  <xr:revisionPtr revIDLastSave="0" documentId="8_{26CE8D07-F5D2-4D16-B609-40E6106FFE29}" xr6:coauthVersionLast="47" xr6:coauthVersionMax="47" xr10:uidLastSave="{00000000-0000-0000-0000-000000000000}"/>
  <bookViews>
    <workbookView xWindow="29670" yWindow="1650" windowWidth="26175" windowHeight="12840" tabRatio="769" activeTab="7" xr2:uid="{00000000-000D-0000-FFFF-FFFF00000000}"/>
  </bookViews>
  <sheets>
    <sheet name="表4.1.1" sheetId="51" r:id="rId1"/>
    <sheet name="表4.2.1" sheetId="52" r:id="rId2"/>
    <sheet name="表4.2.2" sheetId="53" r:id="rId3"/>
    <sheet name="表4.2.3" sheetId="54" r:id="rId4"/>
    <sheet name="表4.2.4" sheetId="55" r:id="rId5"/>
    <sheet name="表4.2.5" sheetId="56" r:id="rId6"/>
    <sheet name="表4.2.6" sheetId="59" r:id="rId7"/>
    <sheet name="表4.2.7" sheetId="61" r:id="rId8"/>
    <sheet name="表4.2.8" sheetId="62" r:id="rId9"/>
    <sheet name="表4.2.9" sheetId="63" r:id="rId10"/>
    <sheet name="表4.2.10" sheetId="64" r:id="rId11"/>
    <sheet name="表4.2.11" sheetId="65" r:id="rId12"/>
    <sheet name="表4.2.12" sheetId="66" r:id="rId13"/>
    <sheet name="表4.2.13" sheetId="67" r:id="rId14"/>
    <sheet name="表4.2.14" sheetId="68" r:id="rId15"/>
    <sheet name="表4.2.15" sheetId="69" r:id="rId16"/>
    <sheet name="表4.2.16" sheetId="70" r:id="rId17"/>
    <sheet name="表4.2.17" sheetId="71" r:id="rId18"/>
    <sheet name="表4.2.18" sheetId="72" r:id="rId19"/>
    <sheet name="表4.2.19" sheetId="73" r:id="rId20"/>
    <sheet name="表4.2.20" sheetId="74" r:id="rId21"/>
    <sheet name="表4.2.21" sheetId="75" r:id="rId22"/>
    <sheet name="表4.2.22" sheetId="76" r:id="rId23"/>
    <sheet name="表4.2.23" sheetId="77" r:id="rId24"/>
    <sheet name="表4.2.24" sheetId="78" r:id="rId25"/>
    <sheet name="表4.4.1" sheetId="79" r:id="rId26"/>
    <sheet name="図4.4.1" sheetId="80" r:id="rId27"/>
    <sheet name="表4.5.1" sheetId="81" r:id="rId28"/>
    <sheet name="表4.5.2" sheetId="82" r:id="rId29"/>
    <sheet name="表4.5.3" sheetId="83" r:id="rId30"/>
    <sheet name="表4.5.4" sheetId="84" r:id="rId31"/>
    <sheet name="表4.6.1" sheetId="85" r:id="rId32"/>
    <sheet name="図4.6.1" sheetId="86" r:id="rId33"/>
    <sheet name="表4.6.2" sheetId="96" r:id="rId34"/>
    <sheet name="図4.6.2" sheetId="88" r:id="rId35"/>
    <sheet name="表4.7.1" sheetId="89" r:id="rId36"/>
    <sheet name="表4.7.2" sheetId="90" r:id="rId37"/>
    <sheet name="表4.8.1" sheetId="91" r:id="rId38"/>
    <sheet name="表4.8.2" sheetId="92" r:id="rId39"/>
    <sheet name="表4.8.3" sheetId="97" r:id="rId40"/>
    <sheet name="表4.8.4" sheetId="98" r:id="rId41"/>
    <sheet name="表4.8.5" sheetId="99" r:id="rId42"/>
    <sheet name="(1)1.年別＆月別件数" sheetId="45" r:id="rId43"/>
    <sheet name="②製造" sheetId="46" r:id="rId44"/>
    <sheet name="③供給" sheetId="47" r:id="rId45"/>
    <sheet name="(1)④、⑤、⑥" sheetId="50" r:id="rId46"/>
    <sheet name="(1)5.発生箇所別事故件数" sheetId="48" r:id="rId47"/>
    <sheet name="図" sheetId="49" r:id="rId48"/>
  </sheets>
  <definedNames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3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33">#REF!</definedName>
    <definedName name="a" localSheetId="39">#REF!</definedName>
    <definedName name="a" localSheetId="40">#REF!</definedName>
    <definedName name="a" localSheetId="41">#REF!</definedName>
    <definedName name="a">#REF!</definedName>
    <definedName name="d" localSheetId="12">#REF!</definedName>
    <definedName name="d" localSheetId="13">#REF!</definedName>
    <definedName name="d" localSheetId="14">#REF!</definedName>
    <definedName name="d" localSheetId="15">#REF!</definedName>
    <definedName name="d" localSheetId="16">#REF!</definedName>
    <definedName name="d" localSheetId="17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3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33">#REF!</definedName>
    <definedName name="d" localSheetId="39">#REF!</definedName>
    <definedName name="d" localSheetId="40">#REF!</definedName>
    <definedName name="d" localSheetId="41">#REF!</definedName>
    <definedName name="d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 localSheetId="18">#REF!</definedName>
    <definedName name="f" localSheetId="19">#REF!</definedName>
    <definedName name="f" localSheetId="20">#REF!</definedName>
    <definedName name="f" localSheetId="21">#REF!</definedName>
    <definedName name="f" localSheetId="23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33">#REF!</definedName>
    <definedName name="f" localSheetId="39">#REF!</definedName>
    <definedName name="f" localSheetId="40">#REF!</definedName>
    <definedName name="f" localSheetId="41">#REF!</definedName>
    <definedName name="f">#REF!</definedName>
    <definedName name="g" localSheetId="12">#REF!</definedName>
    <definedName name="g" localSheetId="13">#REF!</definedName>
    <definedName name="g" localSheetId="14">#REF!</definedName>
    <definedName name="g" localSheetId="15">#REF!</definedName>
    <definedName name="g" localSheetId="16">#REF!</definedName>
    <definedName name="g" localSheetId="17">#REF!</definedName>
    <definedName name="g" localSheetId="18">#REF!</definedName>
    <definedName name="g" localSheetId="19">#REF!</definedName>
    <definedName name="g" localSheetId="20">#REF!</definedName>
    <definedName name="g" localSheetId="21">#REF!</definedName>
    <definedName name="g" localSheetId="23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33">#REF!</definedName>
    <definedName name="g" localSheetId="39">#REF!</definedName>
    <definedName name="g" localSheetId="40">#REF!</definedName>
    <definedName name="g" localSheetId="41">#REF!</definedName>
    <definedName name="g">#REF!</definedName>
    <definedName name="_xlnm.Print_Area" localSheetId="45">'(1)④、⑤、⑥'!$A$1:$M$41</definedName>
    <definedName name="_xlnm.Print_Area" localSheetId="46">'(1)5.発生箇所別事故件数'!$A$1:$N$60</definedName>
    <definedName name="_xlnm.Print_Area" localSheetId="32">'図4.6.1'!$A$1:$H$23</definedName>
    <definedName name="_xlnm.Print_Area" localSheetId="34">'図4.6.2'!$A$1:$J$24</definedName>
    <definedName name="_xlnm.Print_Area" localSheetId="1">'表4.2.1'!$A$1:$H$23</definedName>
    <definedName name="_xlnm.Print_Area" localSheetId="10">'表4.2.10'!$A$1:$H$19</definedName>
    <definedName name="_xlnm.Print_Area" localSheetId="11">'表4.2.11'!$A$1:$H$22</definedName>
    <definedName name="_xlnm.Print_Area" localSheetId="12">'表4.2.12'!$A$1:$H$14</definedName>
    <definedName name="_xlnm.Print_Area" localSheetId="13">'表4.2.13'!$A$1:$H$6</definedName>
    <definedName name="_xlnm.Print_Area" localSheetId="14">'表4.2.14'!$A$1:$H$8</definedName>
    <definedName name="_xlnm.Print_Area" localSheetId="15">'表4.2.15'!$A$1:$H$10</definedName>
    <definedName name="_xlnm.Print_Area" localSheetId="16">'表4.2.16'!$A$1:$H$6</definedName>
    <definedName name="_xlnm.Print_Area" localSheetId="17">'表4.2.17'!$A$1:$H$8</definedName>
    <definedName name="_xlnm.Print_Area" localSheetId="18">'表4.2.18'!$A$1:$H$6</definedName>
    <definedName name="_xlnm.Print_Area" localSheetId="19">'表4.2.19'!$A$1:$H$6</definedName>
    <definedName name="_xlnm.Print_Area" localSheetId="2">'表4.2.2'!$A$1:$H$18</definedName>
    <definedName name="_xlnm.Print_Area" localSheetId="20">'表4.2.20'!$A$1:$H$14</definedName>
    <definedName name="_xlnm.Print_Area" localSheetId="21">'表4.2.21'!$A$1:$H$8</definedName>
    <definedName name="_xlnm.Print_Area" localSheetId="22">'表4.2.22'!$A$1:$H$12</definedName>
    <definedName name="_xlnm.Print_Area" localSheetId="23">'表4.2.23'!$A$1:$H$16</definedName>
    <definedName name="_xlnm.Print_Area" localSheetId="24">'表4.2.24'!$A$1:$H$4</definedName>
    <definedName name="_xlnm.Print_Area" localSheetId="3">'表4.2.3'!$A$1:$H$11</definedName>
    <definedName name="_xlnm.Print_Area" localSheetId="4">'表4.2.4'!$A$1:$H$7</definedName>
    <definedName name="_xlnm.Print_Area" localSheetId="5">'表4.2.5'!$A$1:$H$20</definedName>
    <definedName name="_xlnm.Print_Area" localSheetId="6">'表4.2.6'!$A$1:$H$9</definedName>
    <definedName name="_xlnm.Print_Area" localSheetId="7">'表4.2.7'!$A$1:$H$4</definedName>
    <definedName name="_xlnm.Print_Area" localSheetId="8">'表4.2.8'!$A$1:$H$4</definedName>
    <definedName name="_xlnm.Print_Area" localSheetId="9">'表4.2.9'!$A$1:$H$4</definedName>
    <definedName name="_xlnm.Print_Area" localSheetId="25">'表4.4.1'!$A$1:$J$20</definedName>
    <definedName name="_xlnm.Print_Area" localSheetId="27">'表4.5.1'!$A$1:$G$5</definedName>
    <definedName name="_xlnm.Print_Area" localSheetId="29">'表4.5.3'!$A$1:$H$9</definedName>
    <definedName name="_xlnm.Print_Area" localSheetId="30">'表4.5.4'!$A$1:$H$20</definedName>
    <definedName name="_xlnm.Print_Area" localSheetId="31">'表4.6.1'!$A$1:$F$23</definedName>
    <definedName name="_xlnm.Print_Area" localSheetId="36">'表4.7.2'!$A$1:$G$8</definedName>
    <definedName name="_xlnm.Print_Area" localSheetId="37">'表4.8.1'!$A$1:$N$17</definedName>
    <definedName name="_xlnm.Print_Area" localSheetId="38">'表4.8.2'!$A$1:$H$8</definedName>
    <definedName name="_xlnm.Print_Area" localSheetId="39">'表4.8.3'!$A$1:$H$7</definedName>
    <definedName name="_xlnm.Print_Area" localSheetId="40">'表4.8.4'!$A$1:$H$9</definedName>
    <definedName name="_xlnm.Print_Area" localSheetId="41">'表4.8.5'!$A$1:$N$6</definedName>
    <definedName name="query">#REF!</definedName>
    <definedName name="query2" localSheetId="12">#REF!</definedName>
    <definedName name="query2" localSheetId="13">#REF!</definedName>
    <definedName name="query2" localSheetId="14">#REF!</definedName>
    <definedName name="query2" localSheetId="15">#REF!</definedName>
    <definedName name="query2" localSheetId="16">#REF!</definedName>
    <definedName name="query2" localSheetId="17">#REF!</definedName>
    <definedName name="query2" localSheetId="18">#REF!</definedName>
    <definedName name="query2" localSheetId="19">#REF!</definedName>
    <definedName name="query2" localSheetId="20">#REF!</definedName>
    <definedName name="query2" localSheetId="21">#REF!</definedName>
    <definedName name="query2" localSheetId="23">#REF!</definedName>
    <definedName name="query2" localSheetId="6">#REF!</definedName>
    <definedName name="query2" localSheetId="7">#REF!</definedName>
    <definedName name="query2" localSheetId="8">#REF!</definedName>
    <definedName name="query2" localSheetId="9">#REF!</definedName>
    <definedName name="query2" localSheetId="33">#REF!</definedName>
    <definedName name="query2" localSheetId="39">#REF!</definedName>
    <definedName name="query2" localSheetId="40">#REF!</definedName>
    <definedName name="query2" localSheetId="41">#REF!</definedName>
    <definedName name="query2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 localSheetId="19">#REF!</definedName>
    <definedName name="s" localSheetId="20">#REF!</definedName>
    <definedName name="s" localSheetId="21">#REF!</definedName>
    <definedName name="s" localSheetId="23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33">#REF!</definedName>
    <definedName name="s" localSheetId="39">#REF!</definedName>
    <definedName name="s" localSheetId="40">#REF!</definedName>
    <definedName name="s" localSheetId="41">#REF!</definedName>
    <definedName name="s">#REF!</definedName>
    <definedName name="uro" localSheetId="12">#REF!</definedName>
    <definedName name="uro" localSheetId="13">#REF!</definedName>
    <definedName name="uro" localSheetId="14">#REF!</definedName>
    <definedName name="uro" localSheetId="15">#REF!</definedName>
    <definedName name="uro" localSheetId="16">#REF!</definedName>
    <definedName name="uro" localSheetId="17">#REF!</definedName>
    <definedName name="uro" localSheetId="18">#REF!</definedName>
    <definedName name="uro" localSheetId="19">#REF!</definedName>
    <definedName name="uro" localSheetId="20">#REF!</definedName>
    <definedName name="uro" localSheetId="21">#REF!</definedName>
    <definedName name="uro" localSheetId="23">#REF!</definedName>
    <definedName name="uro" localSheetId="6">#REF!</definedName>
    <definedName name="uro" localSheetId="7">#REF!</definedName>
    <definedName name="uro" localSheetId="8">#REF!</definedName>
    <definedName name="uro" localSheetId="9">#REF!</definedName>
    <definedName name="uro" localSheetId="33">#REF!</definedName>
    <definedName name="uro" localSheetId="39">#REF!</definedName>
    <definedName name="uro" localSheetId="40">#REF!</definedName>
    <definedName name="uro" localSheetId="41">#REF!</definedName>
    <definedName name="uro">#REF!</definedName>
    <definedName name="ああ" localSheetId="12">#REF!</definedName>
    <definedName name="ああ" localSheetId="13">#REF!</definedName>
    <definedName name="ああ" localSheetId="14">#REF!</definedName>
    <definedName name="ああ" localSheetId="15">#REF!</definedName>
    <definedName name="ああ" localSheetId="16">#REF!</definedName>
    <definedName name="ああ" localSheetId="17">#REF!</definedName>
    <definedName name="ああ" localSheetId="18">#REF!</definedName>
    <definedName name="ああ" localSheetId="19">#REF!</definedName>
    <definedName name="ああ" localSheetId="20">#REF!</definedName>
    <definedName name="ああ" localSheetId="21">#REF!</definedName>
    <definedName name="ああ" localSheetId="23">#REF!</definedName>
    <definedName name="ああ" localSheetId="6">#REF!</definedName>
    <definedName name="ああ" localSheetId="7">#REF!</definedName>
    <definedName name="ああ" localSheetId="8">#REF!</definedName>
    <definedName name="ああ" localSheetId="9">#REF!</definedName>
    <definedName name="ああ" localSheetId="33">#REF!</definedName>
    <definedName name="ああ" localSheetId="39">#REF!</definedName>
    <definedName name="ああ" localSheetId="40">#REF!</definedName>
    <definedName name="ああ" localSheetId="41">#REF!</definedName>
    <definedName name="ああ">#REF!</definedName>
    <definedName name="これ" localSheetId="12">#REF!</definedName>
    <definedName name="これ" localSheetId="13">#REF!</definedName>
    <definedName name="これ" localSheetId="14">#REF!</definedName>
    <definedName name="これ" localSheetId="15">#REF!</definedName>
    <definedName name="これ" localSheetId="16">#REF!</definedName>
    <definedName name="これ" localSheetId="17">#REF!</definedName>
    <definedName name="これ" localSheetId="18">#REF!</definedName>
    <definedName name="これ" localSheetId="19">#REF!</definedName>
    <definedName name="これ" localSheetId="20">#REF!</definedName>
    <definedName name="これ" localSheetId="21">#REF!</definedName>
    <definedName name="これ" localSheetId="23">#REF!</definedName>
    <definedName name="これ" localSheetId="6">#REF!</definedName>
    <definedName name="これ" localSheetId="7">#REF!</definedName>
    <definedName name="これ" localSheetId="8">#REF!</definedName>
    <definedName name="これ" localSheetId="9">#REF!</definedName>
    <definedName name="これ" localSheetId="33">#REF!</definedName>
    <definedName name="これ" localSheetId="39">#REF!</definedName>
    <definedName name="これ" localSheetId="40">#REF!</definedName>
    <definedName name="これ" localSheetId="41">#REF!</definedName>
    <definedName name="これ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88" l="1"/>
  <c r="A3" i="88"/>
  <c r="B3" i="88"/>
  <c r="G1" i="80" l="1"/>
  <c r="Q56" i="49" l="1"/>
  <c r="R56" i="49"/>
  <c r="S56" i="49"/>
  <c r="T56" i="49"/>
  <c r="U56" i="49"/>
  <c r="V56" i="49"/>
  <c r="W56" i="49"/>
  <c r="X56" i="49"/>
  <c r="Y56" i="49"/>
  <c r="Q57" i="49"/>
  <c r="R57" i="49"/>
  <c r="S57" i="49"/>
  <c r="T57" i="49"/>
  <c r="U57" i="49"/>
  <c r="V57" i="49"/>
  <c r="W57" i="49"/>
  <c r="X57" i="49"/>
  <c r="Y57" i="49"/>
  <c r="Q58" i="49"/>
  <c r="R58" i="49"/>
  <c r="S58" i="49"/>
  <c r="T58" i="49"/>
  <c r="U58" i="49"/>
  <c r="V58" i="49"/>
  <c r="W58" i="49"/>
  <c r="X58" i="49"/>
  <c r="Y58" i="49"/>
  <c r="Q20" i="49"/>
  <c r="R20" i="49"/>
  <c r="S20" i="49"/>
  <c r="T20" i="49"/>
  <c r="U20" i="49"/>
  <c r="V20" i="49"/>
  <c r="W20" i="49"/>
  <c r="X20" i="49"/>
  <c r="Y20" i="49"/>
  <c r="Q21" i="49"/>
  <c r="R21" i="49"/>
  <c r="S21" i="49"/>
  <c r="T21" i="49"/>
  <c r="U21" i="49"/>
  <c r="V21" i="49"/>
  <c r="W21" i="49"/>
  <c r="X21" i="49"/>
  <c r="Y21" i="49"/>
  <c r="Q22" i="49"/>
  <c r="R22" i="49"/>
  <c r="S22" i="49"/>
  <c r="T22" i="49"/>
  <c r="U22" i="49"/>
  <c r="V22" i="49"/>
  <c r="W22" i="49"/>
  <c r="X22" i="49"/>
  <c r="Y22" i="49"/>
  <c r="Q23" i="49"/>
  <c r="R23" i="49"/>
  <c r="S23" i="49"/>
  <c r="T23" i="49"/>
  <c r="U23" i="49"/>
  <c r="V23" i="49"/>
  <c r="W23" i="49"/>
  <c r="X23" i="49"/>
  <c r="Y23" i="49"/>
  <c r="Q18" i="49"/>
  <c r="R18" i="49"/>
  <c r="S18" i="49"/>
  <c r="T18" i="49"/>
  <c r="U18" i="49"/>
  <c r="V18" i="49"/>
  <c r="W18" i="49"/>
  <c r="X18" i="49"/>
  <c r="Y18" i="49"/>
  <c r="B2" i="88" l="1"/>
  <c r="B10" i="88"/>
  <c r="A10" i="88"/>
  <c r="B9" i="88"/>
  <c r="A9" i="88"/>
  <c r="B7" i="88"/>
  <c r="B8" i="88"/>
  <c r="A7" i="88"/>
  <c r="A8" i="88"/>
  <c r="F1" i="80" l="1"/>
  <c r="E1" i="80" s="1"/>
  <c r="D1" i="80" s="1"/>
  <c r="A11" i="88" l="1"/>
  <c r="A6" i="88"/>
  <c r="A2" i="88"/>
  <c r="A5" i="88"/>
  <c r="B4" i="88" l="1"/>
  <c r="B11" i="88"/>
  <c r="B6" i="88"/>
  <c r="B5" i="88"/>
  <c r="B6" i="86" l="1"/>
  <c r="B5" i="86"/>
  <c r="B3" i="86"/>
  <c r="B2" i="86"/>
  <c r="B4" i="86"/>
  <c r="H7" i="80"/>
  <c r="G7" i="80" l="1"/>
  <c r="F7" i="80"/>
  <c r="E7" i="80"/>
  <c r="E5" i="80"/>
  <c r="F5" i="80"/>
  <c r="G5" i="80"/>
  <c r="H5" i="80"/>
  <c r="F6" i="80"/>
  <c r="H6" i="80"/>
  <c r="H4" i="80"/>
  <c r="E6" i="80"/>
  <c r="G6" i="80"/>
  <c r="E4" i="80"/>
  <c r="F4" i="80"/>
  <c r="G4" i="80"/>
  <c r="D6" i="80" l="1"/>
  <c r="I6" i="80" s="1"/>
  <c r="D7" i="80"/>
  <c r="I7" i="80" s="1"/>
  <c r="D4" i="80"/>
  <c r="I4" i="80" s="1"/>
  <c r="E3" i="80"/>
  <c r="E2" i="80"/>
  <c r="G2" i="80"/>
  <c r="H3" i="80"/>
  <c r="F3" i="80"/>
  <c r="G3" i="80"/>
  <c r="F2" i="80"/>
  <c r="H2" i="80"/>
  <c r="D3" i="80" l="1"/>
  <c r="I3" i="80" s="1"/>
  <c r="D2" i="80"/>
  <c r="I2" i="80"/>
  <c r="D5" i="80"/>
  <c r="I5" i="80" s="1"/>
  <c r="H8" i="80"/>
  <c r="G8" i="80"/>
  <c r="E8" i="80"/>
  <c r="F8" i="80"/>
  <c r="D8" i="80" l="1"/>
  <c r="I8" i="80"/>
  <c r="B7" i="80" l="1"/>
  <c r="B2" i="80"/>
  <c r="B6" i="80"/>
  <c r="B4" i="80"/>
  <c r="B5" i="80"/>
  <c r="B3" i="80"/>
  <c r="E56" i="49" l="1"/>
  <c r="F56" i="49"/>
  <c r="G56" i="49"/>
  <c r="E57" i="49"/>
  <c r="F57" i="49"/>
  <c r="G57" i="49"/>
  <c r="E58" i="49"/>
  <c r="D58" i="49"/>
  <c r="D56" i="49"/>
  <c r="F23" i="49"/>
  <c r="G23" i="49"/>
  <c r="D23" i="49"/>
  <c r="G22" i="49"/>
  <c r="F21" i="49"/>
  <c r="G21" i="49"/>
  <c r="D21" i="49"/>
  <c r="D20" i="49"/>
  <c r="S54" i="49"/>
  <c r="F54" i="49" s="1"/>
  <c r="T54" i="49"/>
  <c r="G54" i="49" s="1"/>
  <c r="U54" i="49"/>
  <c r="H54" i="49" s="1"/>
  <c r="Z18" i="49"/>
  <c r="Z54" i="49" s="1"/>
  <c r="M54" i="49" s="1"/>
  <c r="Q54" i="49"/>
  <c r="D54" i="49" s="1"/>
  <c r="R54" i="49"/>
  <c r="E54" i="49" s="1"/>
  <c r="V54" i="49"/>
  <c r="I54" i="49" s="1"/>
  <c r="W54" i="49"/>
  <c r="J54" i="49" s="1"/>
  <c r="X54" i="49"/>
  <c r="K54" i="49" s="1"/>
  <c r="Y54" i="49"/>
  <c r="L54" i="49" s="1"/>
  <c r="F58" i="49"/>
  <c r="G58" i="49"/>
  <c r="D57" i="49"/>
  <c r="E20" i="49"/>
  <c r="F20" i="49"/>
  <c r="G20" i="49"/>
  <c r="E21" i="49"/>
  <c r="D22" i="49"/>
  <c r="E22" i="49"/>
  <c r="F22" i="49"/>
  <c r="E23" i="49"/>
  <c r="E18" i="49"/>
  <c r="F18" i="49"/>
  <c r="G18" i="49"/>
  <c r="H18" i="49"/>
  <c r="I18" i="49"/>
  <c r="J18" i="49"/>
  <c r="K18" i="49"/>
  <c r="L18" i="49"/>
  <c r="M18" i="49" l="1"/>
  <c r="Q24" i="49"/>
  <c r="Q59" i="49" s="1"/>
  <c r="R24" i="49"/>
  <c r="E24" i="49" s="1"/>
  <c r="S24" i="49"/>
  <c r="S59" i="49" s="1"/>
  <c r="F59" i="49" s="1"/>
  <c r="T24" i="49"/>
  <c r="D59" i="49"/>
  <c r="D18" i="49"/>
  <c r="R59" i="49" l="1"/>
  <c r="E59" i="49" s="1"/>
  <c r="F24" i="49"/>
  <c r="G24" i="49"/>
  <c r="T59" i="49"/>
  <c r="G59" i="49" s="1"/>
  <c r="D24" i="49"/>
  <c r="H22" i="49" l="1"/>
  <c r="H21" i="49"/>
  <c r="I21" i="49"/>
  <c r="J22" i="49"/>
  <c r="J21" i="49"/>
  <c r="K22" i="49"/>
  <c r="K21" i="49"/>
  <c r="L22" i="49"/>
  <c r="L21" i="49"/>
  <c r="Z22" i="49"/>
  <c r="M22" i="49" s="1"/>
  <c r="Z20" i="49"/>
  <c r="Z21" i="49"/>
  <c r="M21" i="49" s="1"/>
  <c r="H58" i="49"/>
  <c r="H57" i="49"/>
  <c r="H56" i="49"/>
  <c r="I58" i="49"/>
  <c r="I57" i="49"/>
  <c r="I56" i="49"/>
  <c r="J58" i="49"/>
  <c r="J57" i="49"/>
  <c r="J56" i="49"/>
  <c r="K58" i="49"/>
  <c r="K57" i="49"/>
  <c r="K56" i="49"/>
  <c r="L58" i="49"/>
  <c r="L57" i="49"/>
  <c r="L56" i="49"/>
  <c r="Z58" i="49"/>
  <c r="M58" i="49" s="1"/>
  <c r="Z57" i="49"/>
  <c r="M57" i="49" s="1"/>
  <c r="Z56" i="49"/>
  <c r="M56" i="49" s="1"/>
  <c r="Z23" i="49" l="1"/>
  <c r="M23" i="49" s="1"/>
  <c r="I22" i="49"/>
  <c r="H23" i="49"/>
  <c r="M20" i="49"/>
  <c r="J23" i="49"/>
  <c r="L23" i="49"/>
  <c r="I23" i="49"/>
  <c r="I20" i="49"/>
  <c r="K23" i="49"/>
  <c r="Z24" i="49" l="1"/>
  <c r="K20" i="49"/>
  <c r="X24" i="49"/>
  <c r="X59" i="49" s="1"/>
  <c r="L20" i="49"/>
  <c r="Y24" i="49"/>
  <c r="Y59" i="49" s="1"/>
  <c r="H20" i="49"/>
  <c r="U24" i="49"/>
  <c r="W24" i="49"/>
  <c r="J20" i="49"/>
  <c r="V24" i="49"/>
  <c r="J24" i="49" l="1"/>
  <c r="W59" i="49"/>
  <c r="J59" i="49" s="1"/>
  <c r="H24" i="49"/>
  <c r="U59" i="49"/>
  <c r="H59" i="49" s="1"/>
  <c r="I24" i="49"/>
  <c r="V59" i="49"/>
  <c r="I59" i="49" s="1"/>
  <c r="M24" i="49"/>
  <c r="Z59" i="49"/>
  <c r="M59" i="49" s="1"/>
  <c r="L59" i="49"/>
  <c r="L24" i="49"/>
  <c r="K59" i="49"/>
  <c r="K24" i="49"/>
  <c r="B24" i="49" l="1"/>
  <c r="B23" i="49"/>
  <c r="B22" i="49"/>
  <c r="B21" i="49"/>
  <c r="B20" i="49"/>
</calcChain>
</file>

<file path=xl/sharedStrings.xml><?xml version="1.0" encoding="utf-8"?>
<sst xmlns="http://schemas.openxmlformats.org/spreadsheetml/2006/main" count="887" uniqueCount="326">
  <si>
    <t>表４．１．１　現象別の事故発生状況</t>
    <phoneticPr fontId="2"/>
  </si>
  <si>
    <t>事故現象分類</t>
  </si>
  <si>
    <t>事故原因分類（要因）</t>
  </si>
  <si>
    <t>合計</t>
  </si>
  <si>
    <t>消費段階事故合計</t>
  </si>
  <si>
    <t>事故件数</t>
  </si>
  <si>
    <t>人身事故件数</t>
  </si>
  <si>
    <t>死亡者数</t>
  </si>
  <si>
    <t>負傷者数</t>
  </si>
  <si>
    <t>漏えい・着火</t>
  </si>
  <si>
    <t>ＣＯ中毒</t>
  </si>
  <si>
    <t>その他・不明</t>
  </si>
  <si>
    <t>表４．２．１　ガス栓の事故発生要因</t>
    <phoneticPr fontId="2"/>
  </si>
  <si>
    <t>事故原因分類</t>
  </si>
  <si>
    <t>誤操作（誤開放）</t>
  </si>
  <si>
    <t>未使用ガス栓誤開放</t>
    <phoneticPr fontId="2"/>
  </si>
  <si>
    <t>未使用ガス栓誤開放（キャップ不適）</t>
  </si>
  <si>
    <t>未使用ガス栓誤開放（器具未接続）</t>
  </si>
  <si>
    <t>未使用ガス栓誤開放（半開）</t>
  </si>
  <si>
    <t>未使用ガス栓誤開放（先端アルミホイール等）</t>
    <phoneticPr fontId="2"/>
  </si>
  <si>
    <t>作業ミス</t>
    <rPh sb="0" eb="2">
      <t>サギョウ</t>
    </rPh>
    <phoneticPr fontId="2"/>
  </si>
  <si>
    <t>劣化・損傷</t>
  </si>
  <si>
    <t>損傷</t>
  </si>
  <si>
    <t>外力</t>
  </si>
  <si>
    <t>消費者の不安全行動</t>
    <phoneticPr fontId="2"/>
  </si>
  <si>
    <t>不明</t>
    <phoneticPr fontId="2"/>
  </si>
  <si>
    <t>不適切な使用（消費者）</t>
  </si>
  <si>
    <t>消費者の不安全行動</t>
  </si>
  <si>
    <t>取り扱いミス</t>
  </si>
  <si>
    <t>接続不良</t>
  </si>
  <si>
    <t>接続不完全</t>
  </si>
  <si>
    <t>異物付着</t>
  </si>
  <si>
    <t>作業ミス（設置時）</t>
    <rPh sb="5" eb="7">
      <t>セッチ</t>
    </rPh>
    <rPh sb="7" eb="8">
      <t>ジ</t>
    </rPh>
    <phoneticPr fontId="2"/>
  </si>
  <si>
    <t>作業ミス（修理時）</t>
  </si>
  <si>
    <t>作業ミス（その他・不明）</t>
  </si>
  <si>
    <t>その他</t>
    <rPh sb="2" eb="3">
      <t>タ</t>
    </rPh>
    <phoneticPr fontId="2"/>
  </si>
  <si>
    <t>表４．２．２　ゴム管の事故発生要因</t>
    <phoneticPr fontId="2"/>
  </si>
  <si>
    <t>不適合接続具使用</t>
  </si>
  <si>
    <t>不明</t>
  </si>
  <si>
    <t>劣化・腐食</t>
  </si>
  <si>
    <t>熱影響</t>
  </si>
  <si>
    <t>表４．２．３　ガスコードの事故発生要因</t>
    <phoneticPr fontId="2"/>
  </si>
  <si>
    <t>表４．２．４　家庭用こんろの事故発生要因</t>
    <phoneticPr fontId="2"/>
  </si>
  <si>
    <t>損傷</t>
    <rPh sb="0" eb="2">
      <t>ソンショウ</t>
    </rPh>
    <phoneticPr fontId="2"/>
  </si>
  <si>
    <t>表４．２．５　家庭用レンジの事故発生要因</t>
    <phoneticPr fontId="2"/>
  </si>
  <si>
    <t>接続不良</t>
    <phoneticPr fontId="2"/>
  </si>
  <si>
    <t>作業ミス</t>
  </si>
  <si>
    <t>作業ミス（設置時）</t>
  </si>
  <si>
    <t>誤操作（点火ミス）</t>
  </si>
  <si>
    <t>点火繰り返し</t>
  </si>
  <si>
    <t>点火操作ミス</t>
  </si>
  <si>
    <t>異常着火</t>
    <phoneticPr fontId="2"/>
  </si>
  <si>
    <t>その他</t>
  </si>
  <si>
    <t>表４．２．６　家庭用オーブンの事故発生要因</t>
    <phoneticPr fontId="2"/>
  </si>
  <si>
    <t>劣化・損傷</t>
    <phoneticPr fontId="2"/>
  </si>
  <si>
    <t>作業ミス（修理時）</t>
    <phoneticPr fontId="2"/>
  </si>
  <si>
    <t>誤操作（点火ミス）</t>
    <phoneticPr fontId="2"/>
  </si>
  <si>
    <t>点火操作ミス</t>
    <rPh sb="2" eb="4">
      <t>ソウサ</t>
    </rPh>
    <phoneticPr fontId="2"/>
  </si>
  <si>
    <t>器具栓誤開放</t>
    <phoneticPr fontId="2"/>
  </si>
  <si>
    <t>表４．２．７　家庭用オーブンレンジの事故発生要因</t>
    <phoneticPr fontId="2"/>
  </si>
  <si>
    <t>誤操作（誤開放）</t>
    <phoneticPr fontId="2"/>
  </si>
  <si>
    <t>表４．２．８　家庭用炊飯器の事故発生要因</t>
    <phoneticPr fontId="2"/>
  </si>
  <si>
    <t>グリス切れ</t>
    <phoneticPr fontId="2"/>
  </si>
  <si>
    <t>表４．２．９　その他家庭用の事故発生要因</t>
    <phoneticPr fontId="2"/>
  </si>
  <si>
    <t>作業ミス</t>
    <phoneticPr fontId="2"/>
  </si>
  <si>
    <t>表４．２．１０　風呂釜の事故発生要因</t>
    <phoneticPr fontId="2"/>
  </si>
  <si>
    <t>外力</t>
    <rPh sb="0" eb="2">
      <t>ガイリョク</t>
    </rPh>
    <phoneticPr fontId="2"/>
  </si>
  <si>
    <t>機器製作不完全</t>
  </si>
  <si>
    <t>異常着火</t>
  </si>
  <si>
    <t>冠水</t>
  </si>
  <si>
    <t>給排気設備異常（給排気口閉塞（雪害））</t>
  </si>
  <si>
    <t>給排気設備異常（給排気口閉塞（養生））</t>
  </si>
  <si>
    <t>給排気設備異常（給排気口閉塞）</t>
  </si>
  <si>
    <t>給排気設備異常（囲い込み）</t>
  </si>
  <si>
    <t>表４．２．１１　瞬間湯沸器（12kW超）の事故発生要因</t>
    <phoneticPr fontId="2"/>
  </si>
  <si>
    <t>事故原因</t>
  </si>
  <si>
    <t>要因</t>
  </si>
  <si>
    <t>不完全燃焼</t>
  </si>
  <si>
    <t>給排気設備異常（故障または能力低下）</t>
  </si>
  <si>
    <t>異常付着</t>
  </si>
  <si>
    <t>作業ミス（設置時）</t>
    <rPh sb="5" eb="7">
      <t>セッチ</t>
    </rPh>
    <phoneticPr fontId="2"/>
  </si>
  <si>
    <t>給排気設備異常（施工方法不良）</t>
    <phoneticPr fontId="2"/>
  </si>
  <si>
    <t>機器製作不完全</t>
    <rPh sb="0" eb="7">
      <t>キキセイサクフカンゼン</t>
    </rPh>
    <phoneticPr fontId="2"/>
  </si>
  <si>
    <t>給排気設備異常（（防火ダンパー作動））</t>
    <phoneticPr fontId="2"/>
  </si>
  <si>
    <t>表４．２．１２　瞬間湯沸器（12kW以下）の事故発生要因</t>
    <phoneticPr fontId="2"/>
  </si>
  <si>
    <t>作業ミス（設置時）</t>
    <rPh sb="5" eb="8">
      <t>セッチジ</t>
    </rPh>
    <phoneticPr fontId="2"/>
  </si>
  <si>
    <t>作業ミス（その他・不明）</t>
    <phoneticPr fontId="2"/>
  </si>
  <si>
    <t>給排気設備異常（その他）</t>
    <rPh sb="10" eb="11">
      <t>タ</t>
    </rPh>
    <phoneticPr fontId="2"/>
  </si>
  <si>
    <t>異物付着</t>
    <phoneticPr fontId="2"/>
  </si>
  <si>
    <t>表４．２．１３　その他湯沸器の事故発生要因</t>
    <phoneticPr fontId="2"/>
  </si>
  <si>
    <t>点火繰り返し</t>
    <phoneticPr fontId="2"/>
  </si>
  <si>
    <t>給排気設備異常（給排気口閉塞）</t>
    <phoneticPr fontId="2"/>
  </si>
  <si>
    <t>表４．２．１４　業務用こんろの事故発生要因</t>
    <phoneticPr fontId="2"/>
  </si>
  <si>
    <t>不完全燃焼</t>
    <phoneticPr fontId="2"/>
  </si>
  <si>
    <t>換気不良</t>
    <phoneticPr fontId="2"/>
  </si>
  <si>
    <t>劣化・腐食</t>
    <rPh sb="0" eb="2">
      <t>レッカ</t>
    </rPh>
    <rPh sb="3" eb="5">
      <t>フショク</t>
    </rPh>
    <phoneticPr fontId="2"/>
  </si>
  <si>
    <t>表４．２．１５　業務用レンジの事故発生要因</t>
    <phoneticPr fontId="2"/>
  </si>
  <si>
    <t>誤操作（不完全閉止）</t>
    <phoneticPr fontId="2"/>
  </si>
  <si>
    <t>不完全閉止</t>
    <phoneticPr fontId="2"/>
  </si>
  <si>
    <t>点火操作ミス</t>
    <phoneticPr fontId="2"/>
  </si>
  <si>
    <t>表４．２．１６　業務用オーブンの事故発生要因</t>
    <phoneticPr fontId="2"/>
  </si>
  <si>
    <t>給排気設備異常（その他）</t>
    <phoneticPr fontId="2"/>
  </si>
  <si>
    <t>表４．２．１７　業務用オーブンレンジの事故発生要因</t>
    <phoneticPr fontId="2"/>
  </si>
  <si>
    <t>取り扱いミス</t>
    <phoneticPr fontId="2"/>
  </si>
  <si>
    <t>異常着火</t>
    <rPh sb="0" eb="2">
      <t>イジョウ</t>
    </rPh>
    <rPh sb="2" eb="4">
      <t>チャッカ</t>
    </rPh>
    <phoneticPr fontId="2"/>
  </si>
  <si>
    <t>劣化・腐食</t>
    <phoneticPr fontId="2"/>
  </si>
  <si>
    <t>表４．２．１８　業務用めんゆで器の事故発生要因</t>
    <phoneticPr fontId="2"/>
  </si>
  <si>
    <t>劣化・損傷</t>
    <rPh sb="0" eb="2">
      <t>レッカ</t>
    </rPh>
    <rPh sb="3" eb="5">
      <t>ソンショウ</t>
    </rPh>
    <phoneticPr fontId="2"/>
  </si>
  <si>
    <t>表４．２．１９　業務用食器洗浄機の事故発生要因</t>
    <phoneticPr fontId="2"/>
  </si>
  <si>
    <t>接続不良</t>
    <rPh sb="0" eb="4">
      <t>セツゾクフリョウ</t>
    </rPh>
    <phoneticPr fontId="2"/>
  </si>
  <si>
    <t>表４．２．２０　業務用その他の事故発生要因</t>
    <phoneticPr fontId="2"/>
  </si>
  <si>
    <t>接続不完全</t>
    <rPh sb="0" eb="5">
      <t>セツゾクフカンゼン</t>
    </rPh>
    <phoneticPr fontId="2"/>
  </si>
  <si>
    <t>グリス切れ</t>
    <rPh sb="3" eb="4">
      <t>キ</t>
    </rPh>
    <phoneticPr fontId="2"/>
  </si>
  <si>
    <t>作業ミス（その他・不明）</t>
    <rPh sb="0" eb="2">
      <t>サギョウ</t>
    </rPh>
    <phoneticPr fontId="2"/>
  </si>
  <si>
    <t>取り扱いミス</t>
    <rPh sb="0" eb="1">
      <t>ト</t>
    </rPh>
    <rPh sb="2" eb="3">
      <t>アツカ</t>
    </rPh>
    <phoneticPr fontId="2"/>
  </si>
  <si>
    <t>表４．２．２１　工業用燃焼器の事故発生要因</t>
    <phoneticPr fontId="2"/>
  </si>
  <si>
    <t>損傷</t>
    <phoneticPr fontId="2"/>
  </si>
  <si>
    <t>不明</t>
    <rPh sb="0" eb="2">
      <t>フメイ</t>
    </rPh>
    <phoneticPr fontId="2"/>
  </si>
  <si>
    <t>表４．２．２２　接続具の事故発生要因</t>
    <phoneticPr fontId="2"/>
  </si>
  <si>
    <t>表４．２．２３　金属可とう管等の事故発生要因</t>
    <phoneticPr fontId="2"/>
  </si>
  <si>
    <t>接続不完全</t>
    <phoneticPr fontId="2"/>
  </si>
  <si>
    <t>作業ミス（設置時）</t>
    <rPh sb="0" eb="2">
      <t>サギョウ</t>
    </rPh>
    <rPh sb="5" eb="8">
      <t>セッチジ</t>
    </rPh>
    <phoneticPr fontId="2"/>
  </si>
  <si>
    <t>表４．２．２４　原因器具がその他の事故発生要因</t>
    <phoneticPr fontId="2"/>
  </si>
  <si>
    <t>異物付着</t>
    <rPh sb="0" eb="4">
      <t>イブツフチャク</t>
    </rPh>
    <phoneticPr fontId="2"/>
  </si>
  <si>
    <t>表４．４．１　排ガス（ＣＯ）中毒事故の発生場所及び件数</t>
    <phoneticPr fontId="2"/>
  </si>
  <si>
    <t>場所</t>
  </si>
  <si>
    <t>住居</t>
  </si>
  <si>
    <t>小計</t>
  </si>
  <si>
    <t>飲食店</t>
  </si>
  <si>
    <t>換気不良</t>
  </si>
  <si>
    <t>給排気設備異常（その他）</t>
  </si>
  <si>
    <t>学校・保育園</t>
    <phoneticPr fontId="2"/>
  </si>
  <si>
    <t>食堂</t>
  </si>
  <si>
    <t>美容院・理容院</t>
    <phoneticPr fontId="2"/>
  </si>
  <si>
    <t>場所</t>
    <rPh sb="0" eb="2">
      <t>バショ</t>
    </rPh>
    <phoneticPr fontId="2"/>
  </si>
  <si>
    <t>割合</t>
    <rPh sb="0" eb="2">
      <t>ワリアイ</t>
    </rPh>
    <phoneticPr fontId="2"/>
  </si>
  <si>
    <t>合計</t>
    <rPh sb="0" eb="2">
      <t>ゴウケイ</t>
    </rPh>
    <phoneticPr fontId="2"/>
  </si>
  <si>
    <t>学校・保育園</t>
  </si>
  <si>
    <t>美容院・理容院</t>
  </si>
  <si>
    <t>表４．５．１　業務用施設事故数及び総事故数等</t>
    <phoneticPr fontId="2"/>
  </si>
  <si>
    <t>業務用消費者事故総数</t>
  </si>
  <si>
    <t>消費段階事故総数</t>
  </si>
  <si>
    <t>事故総数に占める割合（％）</t>
  </si>
  <si>
    <t>表４．５．２　業務用施設における事故現象別内訳</t>
    <phoneticPr fontId="2"/>
  </si>
  <si>
    <t>現象</t>
  </si>
  <si>
    <t>排ガス中毒</t>
  </si>
  <si>
    <t>漏えい着火</t>
  </si>
  <si>
    <t>表４．５．３　 業務用施設事故死傷者数及び総事故数等</t>
    <phoneticPr fontId="2"/>
  </si>
  <si>
    <t>被害</t>
  </si>
  <si>
    <t>死者数</t>
  </si>
  <si>
    <t>中毒者数</t>
  </si>
  <si>
    <t>死傷者数（業務用施設事故）</t>
  </si>
  <si>
    <t>死傷者数（消費段階事故全体）</t>
  </si>
  <si>
    <t>消費段階事故全体に占める割合（％）</t>
  </si>
  <si>
    <t>表４．５．４　業務用厨房機器事故の発生要因</t>
    <phoneticPr fontId="2"/>
  </si>
  <si>
    <t>器具栓誤開放</t>
  </si>
  <si>
    <t>未使用ガス栓誤開放</t>
  </si>
  <si>
    <t>グリス切れ</t>
  </si>
  <si>
    <t>表４．６．１　ヒューマンエラーによる事故件数（ガス栓・ゴム管・接続具等）</t>
    <phoneticPr fontId="2"/>
  </si>
  <si>
    <t>住居における事故</t>
  </si>
  <si>
    <t>業務用施設における事故</t>
  </si>
  <si>
    <t>全事故件数に占める割合(%)</t>
  </si>
  <si>
    <t>分類</t>
  </si>
  <si>
    <t>全事故件数</t>
  </si>
  <si>
    <t>うちガス栓・ゴム管・接続具等の事故件数</t>
  </si>
  <si>
    <t>うちヒューマンエラーによる事故件数</t>
  </si>
  <si>
    <t>不適合接続具使用</t>
    <rPh sb="0" eb="3">
      <t>フテキゴウ</t>
    </rPh>
    <rPh sb="3" eb="6">
      <t>セツゾクグ</t>
    </rPh>
    <rPh sb="6" eb="8">
      <t>シヨウ</t>
    </rPh>
    <phoneticPr fontId="2"/>
  </si>
  <si>
    <t>作業ミス（設置時）</t>
    <phoneticPr fontId="2"/>
  </si>
  <si>
    <t>未使用ガス栓誤開放（キャップ不適）</t>
    <rPh sb="14" eb="16">
      <t>フテキ</t>
    </rPh>
    <phoneticPr fontId="2"/>
  </si>
  <si>
    <t>事故原因分類</t>
    <rPh sb="0" eb="4">
      <t>ジコゲンイン</t>
    </rPh>
    <rPh sb="4" eb="6">
      <t>ブンルイ</t>
    </rPh>
    <phoneticPr fontId="2"/>
  </si>
  <si>
    <t>表４．６．２ ヒューマンエラーによる事故件数（燃焼器）</t>
    <phoneticPr fontId="2"/>
  </si>
  <si>
    <t>うち燃焼器の事故件数</t>
    <phoneticPr fontId="2"/>
  </si>
  <si>
    <t>不完全燃焼</t>
    <rPh sb="0" eb="5">
      <t>フカンゼンネンショウ</t>
    </rPh>
    <phoneticPr fontId="2"/>
  </si>
  <si>
    <t>接続不良</t>
    <rPh sb="0" eb="2">
      <t>セツゾク</t>
    </rPh>
    <rPh sb="2" eb="4">
      <t>フリョウ</t>
    </rPh>
    <phoneticPr fontId="2"/>
  </si>
  <si>
    <t>外力</t>
    <phoneticPr fontId="2"/>
  </si>
  <si>
    <t>機器製作不完全</t>
    <phoneticPr fontId="2"/>
  </si>
  <si>
    <t>作業ミス（修理時）</t>
    <rPh sb="5" eb="7">
      <t>シュウリ</t>
    </rPh>
    <phoneticPr fontId="2"/>
  </si>
  <si>
    <t>誤操作（点火ミス）</t>
    <rPh sb="4" eb="6">
      <t>テンカ</t>
    </rPh>
    <phoneticPr fontId="2"/>
  </si>
  <si>
    <t>点火繰り返し</t>
    <rPh sb="0" eb="2">
      <t>テンカ</t>
    </rPh>
    <rPh sb="2" eb="3">
      <t>ク</t>
    </rPh>
    <rPh sb="4" eb="5">
      <t>カエ</t>
    </rPh>
    <phoneticPr fontId="2"/>
  </si>
  <si>
    <t>点火操作ミス</t>
    <rPh sb="0" eb="4">
      <t>テンカソウサ</t>
    </rPh>
    <phoneticPr fontId="2"/>
  </si>
  <si>
    <t>異常着火</t>
    <rPh sb="0" eb="4">
      <t>イジョウチャッカ</t>
    </rPh>
    <phoneticPr fontId="2"/>
  </si>
  <si>
    <t>冠水</t>
    <rPh sb="0" eb="2">
      <t>カンスイ</t>
    </rPh>
    <phoneticPr fontId="2"/>
  </si>
  <si>
    <t>機器製作不完全</t>
    <rPh sb="0" eb="2">
      <t>キキ</t>
    </rPh>
    <rPh sb="2" eb="4">
      <t>セイサク</t>
    </rPh>
    <rPh sb="4" eb="7">
      <t>フカンゼン</t>
    </rPh>
    <phoneticPr fontId="2"/>
  </si>
  <si>
    <t>給排気設備異常（給排気口閉塞（養生））</t>
    <phoneticPr fontId="2"/>
  </si>
  <si>
    <t>給排気設備異常（故障または能力低下）</t>
    <phoneticPr fontId="2"/>
  </si>
  <si>
    <t>表４．７．１　事業者属性別の製造段階事故　　　　　　　　　 （単位：件、人）</t>
    <phoneticPr fontId="2"/>
  </si>
  <si>
    <t>事業者分類</t>
  </si>
  <si>
    <t>ガス製造事業者</t>
  </si>
  <si>
    <t>ガス小売事業者</t>
  </si>
  <si>
    <t>製造段階事故合計</t>
  </si>
  <si>
    <t>表４．７．２　特定製造所における事故の要因　　　　　　　（単位：件）</t>
    <phoneticPr fontId="2"/>
  </si>
  <si>
    <t>ガス切れ</t>
  </si>
  <si>
    <t>ガス工作物不備</t>
    <phoneticPr fontId="2"/>
  </si>
  <si>
    <t>ガス工作物の誤操作</t>
  </si>
  <si>
    <t>自然現象</t>
    <rPh sb="0" eb="4">
      <t>シゼンゲンショウ</t>
    </rPh>
    <phoneticPr fontId="2"/>
  </si>
  <si>
    <t>表４．８．１　原因別の供給段階事故　　　　　　　　　　（単位：件、人）</t>
    <phoneticPr fontId="2"/>
  </si>
  <si>
    <t>自社工事</t>
  </si>
  <si>
    <t>死亡事故件数（死亡者数）</t>
  </si>
  <si>
    <t>負傷事故件数（負傷者数）</t>
  </si>
  <si>
    <t>ガス工作物の不備</t>
  </si>
  <si>
    <t>他工事</t>
  </si>
  <si>
    <t>事故件数（事前照会件数）</t>
  </si>
  <si>
    <t>供給段階合計</t>
  </si>
  <si>
    <t>表４．８．２　現象別自社工事による事故　　　　　　　　　　　（単位：件）</t>
    <phoneticPr fontId="2"/>
  </si>
  <si>
    <t>供給支障</t>
  </si>
  <si>
    <t>生ガス中毒・酸欠</t>
  </si>
  <si>
    <t>漏えい着火・爆発</t>
  </si>
  <si>
    <t>避難・交通困難※1</t>
    <phoneticPr fontId="2"/>
  </si>
  <si>
    <t>事故件数※2</t>
    <phoneticPr fontId="2"/>
  </si>
  <si>
    <t>表４．８．３　現象別ガス工作物の不備による事故　　　　　（単位：件）</t>
    <phoneticPr fontId="2"/>
  </si>
  <si>
    <t>表４．８．４　ガス工作物の不備による事故の要因　　　　　　（単位：件）</t>
    <phoneticPr fontId="2"/>
  </si>
  <si>
    <t>自然劣化</t>
  </si>
  <si>
    <t>継ぎ手緩み</t>
  </si>
  <si>
    <t>施工不完全</t>
  </si>
  <si>
    <t>折損</t>
  </si>
  <si>
    <t>保守不備</t>
  </si>
  <si>
    <t>事故件数※1</t>
    <phoneticPr fontId="2"/>
  </si>
  <si>
    <t>表４．８．５　現象別他工事による事故　　　　　　　　　　（単位：件）</t>
    <phoneticPr fontId="2"/>
  </si>
  <si>
    <t>事故現象分類</t>
    <phoneticPr fontId="2"/>
  </si>
  <si>
    <t>他工事</t>
    <rPh sb="0" eb="1">
      <t>ホカ</t>
    </rPh>
    <phoneticPr fontId="2"/>
  </si>
  <si>
    <t>事故件数（事前照会件数）※2</t>
    <phoneticPr fontId="2"/>
  </si>
  <si>
    <t>３．事故事例データの入力等</t>
    <rPh sb="2" eb="4">
      <t>ジコ</t>
    </rPh>
    <rPh sb="4" eb="6">
      <t>ジレイ</t>
    </rPh>
    <rPh sb="10" eb="12">
      <t>ニュウリョク</t>
    </rPh>
    <rPh sb="12" eb="13">
      <t>トウ</t>
    </rPh>
    <phoneticPr fontId="6"/>
  </si>
  <si>
    <t xml:space="preserve"> 3.1  都市ガス事故情報の集計</t>
    <rPh sb="6" eb="8">
      <t>トシ</t>
    </rPh>
    <rPh sb="10" eb="12">
      <t>ジコ</t>
    </rPh>
    <rPh sb="12" eb="14">
      <t>ジョウホウ</t>
    </rPh>
    <rPh sb="15" eb="17">
      <t>シュウケイ</t>
    </rPh>
    <phoneticPr fontId="6"/>
  </si>
  <si>
    <t xml:space="preserve">  (1) 事故集計表</t>
    <phoneticPr fontId="6"/>
  </si>
  <si>
    <t>①　ガス事業法に基づくガス消費機器に関する事故集計表</t>
    <rPh sb="4" eb="7">
      <t>ジギョウホウ</t>
    </rPh>
    <rPh sb="8" eb="9">
      <t>モト</t>
    </rPh>
    <rPh sb="13" eb="15">
      <t>ショウヒ</t>
    </rPh>
    <rPh sb="15" eb="17">
      <t>キキ</t>
    </rPh>
    <rPh sb="18" eb="19">
      <t>カン</t>
    </rPh>
    <rPh sb="21" eb="23">
      <t>ジコ</t>
    </rPh>
    <rPh sb="23" eb="26">
      <t>シュウケイヒョウ</t>
    </rPh>
    <phoneticPr fontId="6"/>
  </si>
  <si>
    <t>表３．１　年別及び月別事故（累計）件数</t>
    <rPh sb="0" eb="1">
      <t>ヒョウ</t>
    </rPh>
    <rPh sb="5" eb="7">
      <t>ネンベツ</t>
    </rPh>
    <rPh sb="7" eb="8">
      <t>オヨ</t>
    </rPh>
    <rPh sb="9" eb="11">
      <t>ツキベツ</t>
    </rPh>
    <rPh sb="11" eb="13">
      <t>ジコ</t>
    </rPh>
    <rPh sb="14" eb="16">
      <t>ルイケイ</t>
    </rPh>
    <rPh sb="17" eb="19">
      <t>ケンスウ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</si>
  <si>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</si>
  <si>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</si>
  <si>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１月</t>
    <rPh sb="1" eb="2">
      <t>ガツ</t>
    </rPh>
    <phoneticPr fontId="6"/>
  </si>
  <si>
    <t>２月</t>
    <rPh sb="1" eb="2">
      <t>ガツ</t>
    </rPh>
    <phoneticPr fontId="6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</si>
  <si>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</si>
  <si>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</si>
  <si>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</si>
  <si>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</si>
  <si>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</si>
  <si>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</si>
  <si>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</si>
  <si>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</si>
  <si>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</si>
  <si>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</si>
  <si>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　　計</t>
    <rPh sb="0" eb="4">
      <t>ゴウケイ</t>
    </rPh>
    <phoneticPr fontId="6"/>
  </si>
  <si>
    <t>対前年比　　　（％）</t>
    <rPh sb="0" eb="1">
      <t>タイ</t>
    </rPh>
    <rPh sb="1" eb="4">
      <t>ゼンネンヒ</t>
    </rPh>
    <phoneticPr fontId="6"/>
  </si>
  <si>
    <t>［注］ 下線部分は各月の累計件数。</t>
    <rPh sb="1" eb="2">
      <t>チュウ</t>
    </rPh>
    <rPh sb="4" eb="6">
      <t>カセン</t>
    </rPh>
    <rPh sb="6" eb="8">
      <t>ブブン</t>
    </rPh>
    <rPh sb="9" eb="10">
      <t>カク</t>
    </rPh>
    <rPh sb="10" eb="11">
      <t>ツキ</t>
    </rPh>
    <rPh sb="12" eb="14">
      <t>ルイケイ</t>
    </rPh>
    <rPh sb="14" eb="16">
      <t>ケンスウ</t>
    </rPh>
    <phoneticPr fontId="6"/>
  </si>
  <si>
    <t>②　ガス事業法に基づくガス製造に関する事故集計表</t>
    <rPh sb="4" eb="7">
      <t>ジギョウホウ</t>
    </rPh>
    <rPh sb="8" eb="9">
      <t>モト</t>
    </rPh>
    <rPh sb="13" eb="15">
      <t>セイゾウ</t>
    </rPh>
    <rPh sb="16" eb="17">
      <t>カン</t>
    </rPh>
    <rPh sb="19" eb="21">
      <t>ジコ</t>
    </rPh>
    <rPh sb="21" eb="24">
      <t>シュウケイヒョウ</t>
    </rPh>
    <phoneticPr fontId="6"/>
  </si>
  <si>
    <t>表３．２　年別及び月別事故（累計）件数</t>
    <rPh sb="0" eb="1">
      <t>ヒョウ</t>
    </rPh>
    <rPh sb="5" eb="7">
      <t>ネンベツ</t>
    </rPh>
    <rPh sb="7" eb="8">
      <t>オヨ</t>
    </rPh>
    <rPh sb="9" eb="11">
      <t>ツキベツ</t>
    </rPh>
    <rPh sb="11" eb="13">
      <t>ジコ</t>
    </rPh>
    <rPh sb="14" eb="16">
      <t>ルイケイ</t>
    </rPh>
    <rPh sb="17" eb="19">
      <t>ケンスウ</t>
    </rPh>
    <phoneticPr fontId="6"/>
  </si>
  <si>
    <t>［注］ 下線部分は各月の累計件数。</t>
    <phoneticPr fontId="6"/>
  </si>
  <si>
    <t>③　ガス事業法に基づくガス供給に関する事故集計表</t>
    <rPh sb="4" eb="7">
      <t>ジギョウホウ</t>
    </rPh>
    <rPh sb="8" eb="9">
      <t>モト</t>
    </rPh>
    <rPh sb="13" eb="15">
      <t>キョウキュウ</t>
    </rPh>
    <rPh sb="16" eb="17">
      <t>カン</t>
    </rPh>
    <rPh sb="19" eb="21">
      <t>ジコ</t>
    </rPh>
    <rPh sb="21" eb="24">
      <t>シュウケイヒョウ</t>
    </rPh>
    <phoneticPr fontId="6"/>
  </si>
  <si>
    <t>表３．３　年別及び月別事故（累計）件数</t>
    <rPh sb="0" eb="1">
      <t>ヒョウ</t>
    </rPh>
    <rPh sb="5" eb="7">
      <t>ネンベツ</t>
    </rPh>
    <rPh sb="7" eb="8">
      <t>オヨ</t>
    </rPh>
    <rPh sb="9" eb="11">
      <t>ツキベツ</t>
    </rPh>
    <rPh sb="11" eb="13">
      <t>ジコ</t>
    </rPh>
    <rPh sb="14" eb="16">
      <t>ルイケイ</t>
    </rPh>
    <rPh sb="17" eb="19">
      <t>ケンスウ</t>
    </rPh>
    <phoneticPr fontId="6"/>
  </si>
  <si>
    <t>④年別事故件数及び死傷者数（消費段階事故）</t>
    <rPh sb="1" eb="3">
      <t>ネンベツ</t>
    </rPh>
    <rPh sb="3" eb="5">
      <t>ジコ</t>
    </rPh>
    <rPh sb="5" eb="7">
      <t>ケンスウ</t>
    </rPh>
    <rPh sb="7" eb="8">
      <t>オヨ</t>
    </rPh>
    <rPh sb="9" eb="12">
      <t>シショウシャ</t>
    </rPh>
    <rPh sb="12" eb="13">
      <t>スウ</t>
    </rPh>
    <rPh sb="14" eb="16">
      <t>ショウヒ</t>
    </rPh>
    <rPh sb="16" eb="18">
      <t>ダンカイ</t>
    </rPh>
    <rPh sb="18" eb="20">
      <t>ジコ</t>
    </rPh>
    <phoneticPr fontId="6"/>
  </si>
  <si>
    <t>項目</t>
    <rPh sb="0" eb="2">
      <t>コウモク</t>
    </rPh>
    <phoneticPr fontId="6"/>
  </si>
  <si>
    <t>件　　数</t>
    <rPh sb="0" eb="4">
      <t>ケンスウ</t>
    </rPh>
    <phoneticPr fontId="6"/>
  </si>
  <si>
    <t>死者（人）</t>
    <rPh sb="0" eb="2">
      <t>シシャ</t>
    </rPh>
    <rPh sb="3" eb="4">
      <t>ヒト</t>
    </rPh>
    <phoneticPr fontId="6"/>
  </si>
  <si>
    <t>中毒（人）</t>
    <rPh sb="0" eb="2">
      <t>チュウドク</t>
    </rPh>
    <phoneticPr fontId="6"/>
  </si>
  <si>
    <t>負傷（人）</t>
    <rPh sb="0" eb="2">
      <t>フショウ</t>
    </rPh>
    <phoneticPr fontId="6"/>
  </si>
  <si>
    <t>※「中毒（人）」は死者数と中毒者数の合計数</t>
    <rPh sb="2" eb="4">
      <t>チュウドク</t>
    </rPh>
    <rPh sb="5" eb="6">
      <t>ニン</t>
    </rPh>
    <rPh sb="9" eb="11">
      <t>シシャ</t>
    </rPh>
    <rPh sb="11" eb="12">
      <t>スウ</t>
    </rPh>
    <rPh sb="13" eb="16">
      <t>チュウドクシャ</t>
    </rPh>
    <rPh sb="16" eb="17">
      <t>スウ</t>
    </rPh>
    <rPh sb="18" eb="20">
      <t>ゴウケイ</t>
    </rPh>
    <rPh sb="20" eb="21">
      <t>スウ</t>
    </rPh>
    <phoneticPr fontId="6"/>
  </si>
  <si>
    <t>⑤排ガス中毒年別事故件数及び死者・中毒者数（消費段階事故）</t>
    <rPh sb="1" eb="2">
      <t>ハイ</t>
    </rPh>
    <rPh sb="4" eb="6">
      <t>チュウドク</t>
    </rPh>
    <rPh sb="6" eb="8">
      <t>ネンベツ</t>
    </rPh>
    <rPh sb="8" eb="10">
      <t>ジコ</t>
    </rPh>
    <rPh sb="10" eb="12">
      <t>ケンスウ</t>
    </rPh>
    <rPh sb="12" eb="13">
      <t>オヨ</t>
    </rPh>
    <rPh sb="14" eb="16">
      <t>シシャ</t>
    </rPh>
    <rPh sb="17" eb="20">
      <t>チュウドクシャ</t>
    </rPh>
    <rPh sb="20" eb="21">
      <t>スウ</t>
    </rPh>
    <phoneticPr fontId="6"/>
  </si>
  <si>
    <t>※「中毒（人）」には死者数と中毒者数の合計数</t>
    <rPh sb="2" eb="4">
      <t>チュウドク</t>
    </rPh>
    <rPh sb="5" eb="6">
      <t>ニン</t>
    </rPh>
    <rPh sb="10" eb="12">
      <t>シシャ</t>
    </rPh>
    <rPh sb="12" eb="13">
      <t>スウ</t>
    </rPh>
    <rPh sb="14" eb="17">
      <t>チュウドクシャ</t>
    </rPh>
    <rPh sb="17" eb="18">
      <t>スウ</t>
    </rPh>
    <rPh sb="19" eb="21">
      <t>ゴウケイ</t>
    </rPh>
    <rPh sb="21" eb="22">
      <t>スウ</t>
    </rPh>
    <phoneticPr fontId="6"/>
  </si>
  <si>
    <t>⑥現象別事故件数（消費段階事故）</t>
    <phoneticPr fontId="6"/>
  </si>
  <si>
    <t>漏えい着火</t>
    <rPh sb="0" eb="1">
      <t>ロウ</t>
    </rPh>
    <rPh sb="3" eb="5">
      <t>チャッカ</t>
    </rPh>
    <phoneticPr fontId="6"/>
  </si>
  <si>
    <t>排ガス中毒</t>
    <rPh sb="0" eb="1">
      <t>ハイ</t>
    </rPh>
    <rPh sb="3" eb="5">
      <t>チュウドク</t>
    </rPh>
    <phoneticPr fontId="6"/>
  </si>
  <si>
    <t>生ガス中毒</t>
    <rPh sb="0" eb="1">
      <t>ナマ</t>
    </rPh>
    <rPh sb="3" eb="5">
      <t>チュウドク</t>
    </rPh>
    <phoneticPr fontId="6"/>
  </si>
  <si>
    <t>酸欠・その他・不明</t>
    <rPh sb="0" eb="2">
      <t>サンケツ</t>
    </rPh>
    <rPh sb="5" eb="6">
      <t>タ</t>
    </rPh>
    <rPh sb="7" eb="9">
      <t>フメイ</t>
    </rPh>
    <phoneticPr fontId="6"/>
  </si>
  <si>
    <t>合　計</t>
    <rPh sb="0" eb="3">
      <t>ゴウケイ</t>
    </rPh>
    <phoneticPr fontId="6"/>
  </si>
  <si>
    <t>⑦発生箇所別事故件数（消費段階事故）</t>
    <phoneticPr fontId="6"/>
  </si>
  <si>
    <t>消費機器区分</t>
    <phoneticPr fontId="6"/>
  </si>
  <si>
    <t>合計</t>
    <rPh sb="0" eb="2">
      <t>ゴウケイ</t>
    </rPh>
    <phoneticPr fontId="0"/>
  </si>
  <si>
    <t>ガス栓</t>
    <rPh sb="2" eb="3">
      <t>セン</t>
    </rPh>
    <phoneticPr fontId="6"/>
  </si>
  <si>
    <t>迅速継手</t>
  </si>
  <si>
    <t>ホースエンド</t>
  </si>
  <si>
    <t>その他</t>
    <phoneticPr fontId="6"/>
  </si>
  <si>
    <t>ゴム管</t>
    <rPh sb="2" eb="3">
      <t>カン</t>
    </rPh>
    <phoneticPr fontId="6"/>
  </si>
  <si>
    <t>迅速継手あり</t>
  </si>
  <si>
    <t>迅速継手なし</t>
  </si>
  <si>
    <t>不明</t>
    <rPh sb="0" eb="1">
      <t>フメイ</t>
    </rPh>
    <phoneticPr fontId="6"/>
  </si>
  <si>
    <t>ガスコード</t>
  </si>
  <si>
    <t>ガスストーブ</t>
  </si>
  <si>
    <t>家庭用こんろ</t>
  </si>
  <si>
    <t>家庭用レンジ</t>
  </si>
  <si>
    <t>家庭用オーブン</t>
  </si>
  <si>
    <t>家庭用オーブンレンジ</t>
  </si>
  <si>
    <t>家庭用炊飯器</t>
  </si>
  <si>
    <t>その他家庭用</t>
  </si>
  <si>
    <t>風呂釜</t>
  </si>
  <si>
    <t>BF式</t>
    <rPh sb="2" eb="3">
      <t>シキ</t>
    </rPh>
    <phoneticPr fontId="6"/>
  </si>
  <si>
    <t>CF式</t>
    <rPh sb="2" eb="3">
      <t>シキ</t>
    </rPh>
    <phoneticPr fontId="6"/>
  </si>
  <si>
    <t>CF式（浴室外設置）</t>
    <rPh sb="2" eb="3">
      <t>シキ</t>
    </rPh>
    <rPh sb="4" eb="6">
      <t>ヨクシツ</t>
    </rPh>
    <rPh sb="7" eb="9">
      <t>セッチ</t>
    </rPh>
    <phoneticPr fontId="6"/>
  </si>
  <si>
    <t>FF式</t>
    <rPh sb="2" eb="3">
      <t>シキ</t>
    </rPh>
    <phoneticPr fontId="6"/>
  </si>
  <si>
    <t>FE式</t>
    <rPh sb="2" eb="3">
      <t>シキ</t>
    </rPh>
    <phoneticPr fontId="6"/>
  </si>
  <si>
    <t>RF式</t>
    <rPh sb="2" eb="3">
      <t>シキ</t>
    </rPh>
    <phoneticPr fontId="6"/>
  </si>
  <si>
    <t>瞬間湯沸器（12kW超）</t>
    <rPh sb="0" eb="1">
      <t>シュンカン</t>
    </rPh>
    <rPh sb="1" eb="4">
      <t>ユワカシキ</t>
    </rPh>
    <rPh sb="10" eb="11">
      <t>コ</t>
    </rPh>
    <phoneticPr fontId="6"/>
  </si>
  <si>
    <t>BF式</t>
    <phoneticPr fontId="6"/>
  </si>
  <si>
    <t>瞬間湯沸器（12kW以下）</t>
    <rPh sb="0" eb="3">
      <t>ユワカシキ</t>
    </rPh>
    <rPh sb="10" eb="12">
      <t>イカ</t>
    </rPh>
    <phoneticPr fontId="6"/>
  </si>
  <si>
    <t>開放式</t>
    <rPh sb="0" eb="2">
      <t>カイホウ</t>
    </rPh>
    <rPh sb="2" eb="3">
      <t>シキ</t>
    </rPh>
    <phoneticPr fontId="6"/>
  </si>
  <si>
    <t>FE式</t>
    <phoneticPr fontId="6"/>
  </si>
  <si>
    <t>FＦ式</t>
    <rPh sb="2" eb="3">
      <t>シキ</t>
    </rPh>
    <phoneticPr fontId="6"/>
  </si>
  <si>
    <t>その他湯沸器</t>
  </si>
  <si>
    <t>業務用燃焼器</t>
    <rPh sb="0" eb="2">
      <t>ギョウム</t>
    </rPh>
    <rPh sb="2" eb="3">
      <t>ヨウ</t>
    </rPh>
    <rPh sb="3" eb="6">
      <t>ネンショウキ</t>
    </rPh>
    <phoneticPr fontId="6"/>
  </si>
  <si>
    <t>業務用こんろ</t>
  </si>
  <si>
    <t>業務用レンジ</t>
  </si>
  <si>
    <t>業務用オーブン</t>
  </si>
  <si>
    <t>業務用オーブンレンジ</t>
  </si>
  <si>
    <t>業務用めんゆで器</t>
    <rPh sb="7" eb="8">
      <t>キ</t>
    </rPh>
    <phoneticPr fontId="6"/>
  </si>
  <si>
    <t>業務用フライヤー</t>
    <phoneticPr fontId="6"/>
  </si>
  <si>
    <t>業務用食器洗浄機</t>
    <rPh sb="3" eb="5">
      <t>ショッキ</t>
    </rPh>
    <rPh sb="5" eb="8">
      <t>センジョウキ</t>
    </rPh>
    <phoneticPr fontId="6"/>
  </si>
  <si>
    <t>業務用その他</t>
    <rPh sb="0" eb="3">
      <t>ギョウムヨウ</t>
    </rPh>
    <rPh sb="5" eb="6">
      <t>タ</t>
    </rPh>
    <phoneticPr fontId="13"/>
  </si>
  <si>
    <t>工業用燃焼器</t>
    <rPh sb="3" eb="6">
      <t>ネンショウキ</t>
    </rPh>
    <phoneticPr fontId="6"/>
  </si>
  <si>
    <t>接続具</t>
    <rPh sb="0" eb="2">
      <t>セツゾク</t>
    </rPh>
    <rPh sb="2" eb="3">
      <t>グ</t>
    </rPh>
    <phoneticPr fontId="6"/>
  </si>
  <si>
    <t>ガス栓用プラグ</t>
  </si>
  <si>
    <t>スリムプラグ</t>
  </si>
  <si>
    <t>器具用ソケット</t>
  </si>
  <si>
    <t>ホースエンドアダプター</t>
  </si>
  <si>
    <t>異径継手</t>
    <rPh sb="0" eb="2">
      <t>イケイ</t>
    </rPh>
    <rPh sb="2" eb="4">
      <t>ツギテ</t>
    </rPh>
    <phoneticPr fontId="2"/>
  </si>
  <si>
    <t>三叉継手</t>
  </si>
  <si>
    <t>金属可とう管等</t>
    <rPh sb="0" eb="2">
      <t>キンゾク</t>
    </rPh>
    <rPh sb="6" eb="7">
      <t>トウ</t>
    </rPh>
    <phoneticPr fontId="6"/>
  </si>
  <si>
    <t>強化ガスホース</t>
  </si>
  <si>
    <t>金属可とう管</t>
    <phoneticPr fontId="6"/>
  </si>
  <si>
    <t>金属管</t>
  </si>
  <si>
    <t>合計</t>
    <rPh sb="0" eb="2">
      <t>ゴウケイ</t>
    </rPh>
    <phoneticPr fontId="6"/>
  </si>
  <si>
    <t>漏えい着火</t>
    <rPh sb="0" eb="1">
      <t>ロウ</t>
    </rPh>
    <rPh sb="3" eb="5">
      <t>チャッカ</t>
    </rPh>
    <phoneticPr fontId="2"/>
  </si>
  <si>
    <t>排ガス中毒</t>
    <rPh sb="0" eb="1">
      <t>ハイ</t>
    </rPh>
    <rPh sb="3" eb="5">
      <t>チュウドク</t>
    </rPh>
    <phoneticPr fontId="2"/>
  </si>
  <si>
    <t>生ガス中毒</t>
    <rPh sb="0" eb="1">
      <t>ナマ</t>
    </rPh>
    <rPh sb="3" eb="5">
      <t>チュウドク</t>
    </rPh>
    <phoneticPr fontId="2"/>
  </si>
  <si>
    <t>酸欠・その他・不明</t>
    <rPh sb="0" eb="2">
      <t>サンケツ</t>
    </rPh>
    <rPh sb="5" eb="6">
      <t>タ</t>
    </rPh>
    <rPh sb="7" eb="9">
      <t>フメイ</t>
    </rPh>
    <phoneticPr fontId="2"/>
  </si>
  <si>
    <t>死者数（人）</t>
    <rPh sb="0" eb="3">
      <t>シシャスウ</t>
    </rPh>
    <rPh sb="4" eb="5">
      <t>ヒト</t>
    </rPh>
    <phoneticPr fontId="2"/>
  </si>
  <si>
    <t>中毒（人）</t>
    <rPh sb="0" eb="2">
      <t>チュウドク</t>
    </rPh>
    <rPh sb="3" eb="4">
      <t>ヒト</t>
    </rPh>
    <phoneticPr fontId="2"/>
  </si>
  <si>
    <t>負傷（人）</t>
    <rPh sb="0" eb="2">
      <t>フショウ</t>
    </rPh>
    <rPh sb="3" eb="4">
      <t>ヒト</t>
    </rPh>
    <phoneticPr fontId="2"/>
  </si>
  <si>
    <t>件数</t>
    <rPh sb="0" eb="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</si>
</sst>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&quot;+&quot;\ #,##0.0;&quot;▲&quot;\ #,##0.0;&quot;±&quot;#,##0.0"/>
    <numFmt numFmtId="178" formatCode="\(* General\);\(* \-General\)"/>
    <numFmt numFmtId="179" formatCode="\(General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00000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3" fillId="0" borderId="0"/>
    <xf numFmtId="0" fontId="15" fillId="0" borderId="0">
      <alignment vertical="center"/>
    </xf>
  </cellStyleXfs>
  <cellXfs count="368">
    <xf numFmtId="0" fontId="0" fillId="0" borderId="0" xfId="0"/>
    <xf numFmtId="0" fontId="0" fillId="3" borderId="0" xfId="0" applyFill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1" xfId="0" applyFont="1" applyBorder="1" applyAlignment="1">
      <alignment horizontal="right"/>
    </xf>
    <xf numFmtId="0" fontId="4" fillId="0" borderId="14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10" xfId="0" applyFont="1" applyBorder="1" applyAlignment="1">
      <alignment horizontal="center"/>
    </xf>
    <xf numFmtId="0" fontId="12" fillId="0" borderId="14" xfId="0" applyFont="1" applyBorder="1" applyAlignment="1">
      <alignment vertical="top"/>
    </xf>
    <xf numFmtId="0" fontId="0" fillId="0" borderId="11" xfId="0" applyBorder="1" applyAlignment="1">
      <alignment horizontal="right"/>
    </xf>
    <xf numFmtId="0" fontId="10" fillId="0" borderId="2" xfId="0" applyFont="1" applyBorder="1" applyAlignment="1">
      <alignment vertical="top"/>
    </xf>
    <xf numFmtId="0" fontId="11" fillId="0" borderId="0" xfId="2" applyFont="1"/>
    <xf numFmtId="0" fontId="11" fillId="0" borderId="19" xfId="2" quotePrefix="1" applyFont="1" applyBorder="1"/>
    <xf numFmtId="0" fontId="11" fillId="0" borderId="32" xfId="2" quotePrefix="1" applyFont="1" applyBorder="1"/>
    <xf numFmtId="0" fontId="11" fillId="0" borderId="33" xfId="2" quotePrefix="1" applyFont="1" applyBorder="1" applyAlignment="1">
      <alignment horizontal="center"/>
    </xf>
    <xf numFmtId="0" fontId="11" fillId="0" borderId="32" xfId="2" quotePrefix="1" applyFont="1" applyBorder="1" applyAlignment="1">
      <alignment horizontal="center"/>
    </xf>
    <xf numFmtId="0" fontId="11" fillId="0" borderId="34" xfId="2" quotePrefix="1" applyFont="1" applyBorder="1" applyAlignment="1">
      <alignment horizontal="center"/>
    </xf>
    <xf numFmtId="0" fontId="11" fillId="0" borderId="35" xfId="2" quotePrefix="1" applyFont="1" applyBorder="1" applyAlignment="1">
      <alignment horizontal="center"/>
    </xf>
    <xf numFmtId="0" fontId="11" fillId="0" borderId="16" xfId="2" applyFont="1" applyBorder="1" applyAlignment="1">
      <alignment horizontal="center" wrapText="1"/>
    </xf>
    <xf numFmtId="0" fontId="11" fillId="0" borderId="1" xfId="2" applyFont="1" applyBorder="1"/>
    <xf numFmtId="0" fontId="11" fillId="0" borderId="36" xfId="2" quotePrefix="1" applyFont="1" applyBorder="1"/>
    <xf numFmtId="0" fontId="11" fillId="0" borderId="4" xfId="2" quotePrefix="1" applyFont="1" applyBorder="1" applyAlignment="1">
      <alignment horizontal="center"/>
    </xf>
    <xf numFmtId="0" fontId="11" fillId="0" borderId="2" xfId="2" quotePrefix="1" applyFont="1" applyBorder="1" applyAlignment="1">
      <alignment horizontal="center"/>
    </xf>
    <xf numFmtId="0" fontId="11" fillId="0" borderId="11" xfId="2" quotePrefix="1" applyFont="1" applyBorder="1" applyAlignment="1">
      <alignment horizontal="center"/>
    </xf>
    <xf numFmtId="0" fontId="11" fillId="0" borderId="37" xfId="2" quotePrefix="1" applyFont="1" applyBorder="1"/>
    <xf numFmtId="0" fontId="11" fillId="0" borderId="27" xfId="2" quotePrefix="1" applyFont="1" applyBorder="1"/>
    <xf numFmtId="0" fontId="11" fillId="0" borderId="27" xfId="2" quotePrefix="1" applyFont="1" applyBorder="1" applyAlignment="1">
      <alignment horizontal="center"/>
    </xf>
    <xf numFmtId="0" fontId="11" fillId="0" borderId="20" xfId="2" quotePrefix="1" applyFont="1" applyBorder="1" applyAlignment="1">
      <alignment horizontal="center"/>
    </xf>
    <xf numFmtId="0" fontId="11" fillId="0" borderId="38" xfId="2" quotePrefix="1" applyFont="1" applyBorder="1" applyAlignment="1">
      <alignment horizontal="center"/>
    </xf>
    <xf numFmtId="0" fontId="11" fillId="0" borderId="7" xfId="2" quotePrefix="1" applyFont="1" applyBorder="1" applyAlignment="1">
      <alignment horizontal="center"/>
    </xf>
    <xf numFmtId="0" fontId="11" fillId="0" borderId="8" xfId="2" quotePrefix="1" applyFont="1" applyBorder="1" applyAlignment="1">
      <alignment horizontal="center"/>
    </xf>
    <xf numFmtId="0" fontId="11" fillId="0" borderId="26" xfId="2" quotePrefix="1" applyFont="1" applyBorder="1" applyAlignment="1">
      <alignment horizontal="center"/>
    </xf>
    <xf numFmtId="0" fontId="11" fillId="0" borderId="14" xfId="2" quotePrefix="1" applyFont="1" applyBorder="1" applyAlignment="1">
      <alignment horizontal="center"/>
    </xf>
    <xf numFmtId="0" fontId="11" fillId="0" borderId="23" xfId="2" quotePrefix="1" applyFont="1" applyBorder="1"/>
    <xf numFmtId="0" fontId="11" fillId="0" borderId="22" xfId="2" applyFont="1" applyBorder="1" applyAlignment="1">
      <alignment horizontal="center"/>
    </xf>
    <xf numFmtId="0" fontId="11" fillId="0" borderId="40" xfId="2" quotePrefix="1" applyFont="1" applyBorder="1" applyAlignment="1">
      <alignment horizontal="center"/>
    </xf>
    <xf numFmtId="0" fontId="11" fillId="0" borderId="18" xfId="2" quotePrefix="1" applyFont="1" applyBorder="1"/>
    <xf numFmtId="0" fontId="11" fillId="0" borderId="10" xfId="2" quotePrefix="1" applyFont="1" applyBorder="1" applyAlignment="1">
      <alignment horizontal="center"/>
    </xf>
    <xf numFmtId="0" fontId="11" fillId="0" borderId="25" xfId="2" quotePrefix="1" applyFont="1" applyBorder="1"/>
    <xf numFmtId="0" fontId="11" fillId="0" borderId="25" xfId="2" quotePrefix="1" applyFont="1" applyBorder="1" applyAlignment="1">
      <alignment horizontal="center"/>
    </xf>
    <xf numFmtId="0" fontId="11" fillId="0" borderId="12" xfId="2" quotePrefix="1" applyFont="1" applyBorder="1"/>
    <xf numFmtId="0" fontId="11" fillId="0" borderId="8" xfId="2" quotePrefix="1" applyFont="1" applyBorder="1"/>
    <xf numFmtId="0" fontId="11" fillId="0" borderId="41" xfId="2" quotePrefix="1" applyFont="1" applyBorder="1" applyAlignment="1">
      <alignment horizontal="center"/>
    </xf>
    <xf numFmtId="0" fontId="11" fillId="0" borderId="24" xfId="2" quotePrefix="1" applyFont="1" applyBorder="1"/>
    <xf numFmtId="0" fontId="11" fillId="0" borderId="24" xfId="2" quotePrefix="1" applyFont="1" applyBorder="1" applyAlignment="1">
      <alignment horizontal="center"/>
    </xf>
    <xf numFmtId="0" fontId="11" fillId="0" borderId="0" xfId="2" quotePrefix="1" applyFont="1" applyAlignment="1">
      <alignment horizontal="center"/>
    </xf>
    <xf numFmtId="0" fontId="11" fillId="0" borderId="16" xfId="2" quotePrefix="1" applyFont="1" applyBorder="1" applyAlignment="1">
      <alignment horizontal="center"/>
    </xf>
    <xf numFmtId="0" fontId="11" fillId="0" borderId="3" xfId="2" quotePrefix="1" applyFont="1" applyBorder="1"/>
    <xf numFmtId="0" fontId="11" fillId="0" borderId="4" xfId="2" quotePrefix="1" applyFont="1" applyBorder="1"/>
    <xf numFmtId="0" fontId="13" fillId="0" borderId="4" xfId="2" quotePrefix="1" applyBorder="1"/>
    <xf numFmtId="0" fontId="11" fillId="0" borderId="1" xfId="2" quotePrefix="1" applyFont="1" applyBorder="1"/>
    <xf numFmtId="0" fontId="11" fillId="0" borderId="21" xfId="2" quotePrefix="1" applyFont="1" applyBorder="1" applyAlignment="1">
      <alignment horizontal="center"/>
    </xf>
    <xf numFmtId="0" fontId="11" fillId="0" borderId="37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right" vertical="center" wrapText="1"/>
    </xf>
    <xf numFmtId="0" fontId="11" fillId="0" borderId="27" xfId="2" applyFont="1" applyBorder="1" applyAlignment="1">
      <alignment horizontal="right" vertical="center" wrapText="1"/>
    </xf>
    <xf numFmtId="0" fontId="11" fillId="0" borderId="27" xfId="2" applyFont="1" applyBorder="1" applyAlignment="1">
      <alignment horizontal="center"/>
    </xf>
    <xf numFmtId="0" fontId="11" fillId="0" borderId="25" xfId="2" applyFont="1" applyBorder="1" applyAlignment="1">
      <alignment horizontal="right" vertical="center" wrapText="1"/>
    </xf>
    <xf numFmtId="0" fontId="11" fillId="0" borderId="25" xfId="2" applyFont="1" applyBorder="1" applyAlignment="1">
      <alignment horizontal="center"/>
    </xf>
    <xf numFmtId="0" fontId="11" fillId="0" borderId="42" xfId="2" quotePrefix="1" applyFont="1" applyBorder="1" applyAlignment="1">
      <alignment horizontal="center"/>
    </xf>
    <xf numFmtId="0" fontId="11" fillId="0" borderId="43" xfId="2" applyFont="1" applyBorder="1" applyAlignment="1">
      <alignment vertical="center" wrapText="1"/>
    </xf>
    <xf numFmtId="0" fontId="11" fillId="0" borderId="8" xfId="2" applyFont="1" applyBorder="1" applyAlignment="1">
      <alignment horizontal="right" vertical="center" wrapText="1"/>
    </xf>
    <xf numFmtId="0" fontId="11" fillId="0" borderId="8" xfId="2" applyFont="1" applyBorder="1" applyAlignment="1">
      <alignment horizontal="center"/>
    </xf>
    <xf numFmtId="0" fontId="11" fillId="0" borderId="22" xfId="2" quotePrefix="1" applyFont="1" applyBorder="1" applyAlignment="1">
      <alignment horizontal="center"/>
    </xf>
    <xf numFmtId="0" fontId="11" fillId="0" borderId="18" xfId="2" applyFont="1" applyBorder="1" applyAlignment="1">
      <alignment horizontal="center" vertical="center" wrapText="1"/>
    </xf>
    <xf numFmtId="0" fontId="11" fillId="0" borderId="18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11" fillId="0" borderId="27" xfId="2" quotePrefix="1" applyFont="1" applyBorder="1" applyAlignment="1">
      <alignment horizontal="right"/>
    </xf>
    <xf numFmtId="0" fontId="11" fillId="0" borderId="25" xfId="2" quotePrefix="1" applyFont="1" applyBorder="1" applyAlignment="1">
      <alignment horizontal="right"/>
    </xf>
    <xf numFmtId="0" fontId="11" fillId="0" borderId="33" xfId="2" applyFont="1" applyBorder="1" applyAlignment="1">
      <alignment horizontal="center"/>
    </xf>
    <xf numFmtId="0" fontId="11" fillId="0" borderId="35" xfId="2" applyFont="1" applyBorder="1" applyAlignment="1">
      <alignment horizontal="center"/>
    </xf>
    <xf numFmtId="0" fontId="11" fillId="0" borderId="36" xfId="2" applyFont="1" applyBorder="1"/>
    <xf numFmtId="0" fontId="11" fillId="0" borderId="4" xfId="2" applyFont="1" applyBorder="1" applyAlignment="1">
      <alignment horizontal="center"/>
    </xf>
    <xf numFmtId="0" fontId="11" fillId="0" borderId="44" xfId="2" quotePrefix="1" applyFont="1" applyBorder="1"/>
    <xf numFmtId="0" fontId="11" fillId="0" borderId="45" xfId="2" quotePrefix="1" applyFont="1" applyBorder="1" applyAlignment="1">
      <alignment horizontal="center"/>
    </xf>
    <xf numFmtId="0" fontId="11" fillId="0" borderId="18" xfId="2" applyFont="1" applyBorder="1"/>
    <xf numFmtId="0" fontId="11" fillId="0" borderId="5" xfId="2" quotePrefix="1" applyFont="1" applyBorder="1"/>
    <xf numFmtId="0" fontId="11" fillId="0" borderId="12" xfId="2" applyFont="1" applyBorder="1"/>
    <xf numFmtId="0" fontId="11" fillId="0" borderId="7" xfId="2" quotePrefix="1" applyFont="1" applyBorder="1"/>
    <xf numFmtId="0" fontId="11" fillId="0" borderId="2" xfId="2" quotePrefix="1" applyFont="1" applyBorder="1"/>
    <xf numFmtId="0" fontId="11" fillId="0" borderId="43" xfId="2" quotePrefix="1" applyFont="1" applyBorder="1"/>
    <xf numFmtId="0" fontId="11" fillId="0" borderId="46" xfId="2" quotePrefix="1" applyFont="1" applyBorder="1"/>
    <xf numFmtId="0" fontId="11" fillId="0" borderId="19" xfId="2" applyFont="1" applyBorder="1"/>
    <xf numFmtId="0" fontId="11" fillId="0" borderId="32" xfId="2" applyFont="1" applyBorder="1"/>
    <xf numFmtId="0" fontId="15" fillId="0" borderId="0" xfId="3">
      <alignment vertical="center"/>
    </xf>
    <xf numFmtId="0" fontId="15" fillId="0" borderId="44" xfId="3" applyBorder="1">
      <alignment vertical="center"/>
    </xf>
    <xf numFmtId="0" fontId="15" fillId="0" borderId="25" xfId="3" applyBorder="1" applyAlignment="1">
      <alignment horizontal="center" vertical="center"/>
    </xf>
    <xf numFmtId="0" fontId="15" fillId="0" borderId="39" xfId="3" applyBorder="1">
      <alignment vertical="center"/>
    </xf>
    <xf numFmtId="0" fontId="15" fillId="0" borderId="46" xfId="3" applyBorder="1">
      <alignment vertical="center"/>
    </xf>
    <xf numFmtId="0" fontId="15" fillId="0" borderId="22" xfId="3" applyBorder="1" applyAlignment="1">
      <alignment horizontal="center" vertical="center"/>
    </xf>
    <xf numFmtId="0" fontId="15" fillId="0" borderId="5" xfId="3" applyBorder="1" applyAlignment="1">
      <alignment horizontal="left" vertical="center"/>
    </xf>
    <xf numFmtId="0" fontId="0" fillId="0" borderId="6" xfId="3" applyFont="1" applyBorder="1">
      <alignment vertical="center"/>
    </xf>
    <xf numFmtId="0" fontId="15" fillId="0" borderId="27" xfId="3" applyBorder="1" applyAlignment="1">
      <alignment horizontal="center" vertical="center"/>
    </xf>
    <xf numFmtId="0" fontId="0" fillId="0" borderId="0" xfId="3" applyFont="1">
      <alignment vertical="center"/>
    </xf>
    <xf numFmtId="0" fontId="15" fillId="0" borderId="5" xfId="3" applyBorder="1">
      <alignment vertical="center"/>
    </xf>
    <xf numFmtId="0" fontId="11" fillId="0" borderId="8" xfId="2" applyFont="1" applyBorder="1"/>
    <xf numFmtId="0" fontId="11" fillId="0" borderId="47" xfId="2" quotePrefix="1" applyFont="1" applyBorder="1"/>
    <xf numFmtId="0" fontId="11" fillId="0" borderId="33" xfId="2" quotePrefix="1" applyFont="1" applyBorder="1"/>
    <xf numFmtId="0" fontId="11" fillId="0" borderId="39" xfId="2" quotePrefix="1" applyFont="1" applyBorder="1"/>
    <xf numFmtId="0" fontId="11" fillId="0" borderId="48" xfId="2" quotePrefix="1" applyFont="1" applyBorder="1"/>
    <xf numFmtId="0" fontId="11" fillId="0" borderId="49" xfId="2" quotePrefix="1" applyFont="1" applyBorder="1"/>
    <xf numFmtId="0" fontId="11" fillId="0" borderId="50" xfId="2" quotePrefix="1" applyFont="1" applyBorder="1"/>
    <xf numFmtId="0" fontId="10" fillId="0" borderId="0" xfId="0" applyFont="1" applyAlignment="1">
      <alignment vertical="center"/>
    </xf>
    <xf numFmtId="0" fontId="10" fillId="0" borderId="18" xfId="0" applyFont="1" applyBorder="1"/>
    <xf numFmtId="0" fontId="10" fillId="0" borderId="15" xfId="0" applyFont="1" applyBorder="1"/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vertical="center"/>
    </xf>
    <xf numFmtId="178" fontId="10" fillId="0" borderId="14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1" fillId="0" borderId="17" xfId="2" quotePrefix="1" applyFont="1" applyBorder="1" applyAlignment="1">
      <alignment horizontal="center"/>
    </xf>
    <xf numFmtId="0" fontId="11" fillId="0" borderId="9" xfId="2" quotePrefix="1" applyFont="1" applyBorder="1" applyAlignment="1">
      <alignment horizontal="center"/>
    </xf>
    <xf numFmtId="0" fontId="11" fillId="0" borderId="28" xfId="2" quotePrefix="1" applyFont="1" applyBorder="1" applyAlignment="1">
      <alignment horizontal="center"/>
    </xf>
    <xf numFmtId="0" fontId="11" fillId="0" borderId="51" xfId="2" quotePrefix="1" applyFont="1" applyBorder="1" applyAlignment="1">
      <alignment horizontal="center"/>
    </xf>
    <xf numFmtId="0" fontId="11" fillId="0" borderId="52" xfId="2" quotePrefix="1" applyFont="1" applyBorder="1" applyAlignment="1">
      <alignment horizontal="center"/>
    </xf>
    <xf numFmtId="0" fontId="11" fillId="0" borderId="6" xfId="2" quotePrefix="1" applyFont="1" applyBorder="1" applyAlignment="1">
      <alignment horizontal="center"/>
    </xf>
    <xf numFmtId="0" fontId="11" fillId="0" borderId="23" xfId="2" quotePrefix="1" applyFont="1" applyBorder="1" applyAlignment="1">
      <alignment horizontal="center"/>
    </xf>
    <xf numFmtId="0" fontId="11" fillId="0" borderId="36" xfId="2" applyFont="1" applyBorder="1" applyAlignment="1">
      <alignment horizontal="center"/>
    </xf>
    <xf numFmtId="0" fontId="11" fillId="0" borderId="53" xfId="2" quotePrefix="1" applyFont="1" applyBorder="1" applyAlignment="1">
      <alignment horizontal="center"/>
    </xf>
    <xf numFmtId="0" fontId="11" fillId="0" borderId="54" xfId="2" quotePrefix="1" applyFont="1" applyBorder="1" applyAlignment="1">
      <alignment horizontal="center"/>
    </xf>
    <xf numFmtId="0" fontId="11" fillId="0" borderId="32" xfId="2" applyFont="1" applyBorder="1" applyAlignment="1">
      <alignment horizontal="center"/>
    </xf>
    <xf numFmtId="0" fontId="16" fillId="5" borderId="55" xfId="0" applyFont="1" applyFill="1" applyBorder="1" applyAlignment="1">
      <alignment horizontal="left" vertical="center" wrapText="1"/>
    </xf>
    <xf numFmtId="0" fontId="16" fillId="5" borderId="56" xfId="0" applyFont="1" applyFill="1" applyBorder="1" applyAlignment="1">
      <alignment horizontal="left" vertical="center" wrapText="1"/>
    </xf>
    <xf numFmtId="0" fontId="16" fillId="5" borderId="56" xfId="0" applyFont="1" applyFill="1" applyBorder="1" applyAlignment="1">
      <alignment horizontal="center" vertical="center" wrapText="1"/>
    </xf>
    <xf numFmtId="0" fontId="16" fillId="5" borderId="57" xfId="0" applyFont="1" applyFill="1" applyBorder="1" applyAlignment="1">
      <alignment horizontal="center" vertical="center" wrapText="1"/>
    </xf>
    <xf numFmtId="0" fontId="17" fillId="6" borderId="60" xfId="0" applyFont="1" applyFill="1" applyBorder="1" applyAlignment="1">
      <alignment horizontal="justify" vertical="center" wrapText="1"/>
    </xf>
    <xf numFmtId="0" fontId="17" fillId="6" borderId="60" xfId="0" applyFont="1" applyFill="1" applyBorder="1" applyAlignment="1">
      <alignment horizontal="right" vertical="center" wrapText="1"/>
    </xf>
    <xf numFmtId="0" fontId="17" fillId="6" borderId="61" xfId="0" applyFont="1" applyFill="1" applyBorder="1" applyAlignment="1">
      <alignment horizontal="right" vertical="center" wrapText="1"/>
    </xf>
    <xf numFmtId="0" fontId="17" fillId="6" borderId="13" xfId="0" applyFont="1" applyFill="1" applyBorder="1" applyAlignment="1">
      <alignment horizontal="right" vertical="center" wrapText="1"/>
    </xf>
    <xf numFmtId="0" fontId="17" fillId="7" borderId="60" xfId="0" applyFont="1" applyFill="1" applyBorder="1" applyAlignment="1">
      <alignment horizontal="justify" vertical="center" wrapText="1"/>
    </xf>
    <xf numFmtId="0" fontId="17" fillId="7" borderId="60" xfId="0" applyFont="1" applyFill="1" applyBorder="1" applyAlignment="1">
      <alignment horizontal="right" vertical="center" wrapText="1"/>
    </xf>
    <xf numFmtId="0" fontId="17" fillId="7" borderId="61" xfId="0" applyFont="1" applyFill="1" applyBorder="1" applyAlignment="1">
      <alignment horizontal="right" vertical="center" wrapText="1"/>
    </xf>
    <xf numFmtId="0" fontId="17" fillId="7" borderId="13" xfId="0" applyFont="1" applyFill="1" applyBorder="1" applyAlignment="1">
      <alignment horizontal="right" vertical="center" wrapText="1"/>
    </xf>
    <xf numFmtId="0" fontId="17" fillId="0" borderId="60" xfId="0" applyFont="1" applyBorder="1" applyAlignment="1">
      <alignment horizontal="justify" vertical="center" wrapText="1"/>
    </xf>
    <xf numFmtId="0" fontId="17" fillId="0" borderId="60" xfId="0" applyFont="1" applyBorder="1" applyAlignment="1">
      <alignment horizontal="right" vertical="center" wrapText="1"/>
    </xf>
    <xf numFmtId="0" fontId="17" fillId="0" borderId="61" xfId="0" applyFont="1" applyBorder="1" applyAlignment="1">
      <alignment horizontal="right" vertical="center" wrapText="1"/>
    </xf>
    <xf numFmtId="0" fontId="17" fillId="0" borderId="13" xfId="0" applyFont="1" applyBorder="1" applyAlignment="1">
      <alignment horizontal="right" vertical="center" wrapText="1"/>
    </xf>
    <xf numFmtId="0" fontId="17" fillId="8" borderId="13" xfId="0" applyFont="1" applyFill="1" applyBorder="1" applyAlignment="1">
      <alignment horizontal="right" vertical="center" wrapText="1"/>
    </xf>
    <xf numFmtId="0" fontId="16" fillId="6" borderId="55" xfId="0" applyFont="1" applyFill="1" applyBorder="1" applyAlignment="1">
      <alignment horizontal="left" vertical="center" wrapText="1"/>
    </xf>
    <xf numFmtId="0" fontId="16" fillId="6" borderId="56" xfId="0" applyFont="1" applyFill="1" applyBorder="1" applyAlignment="1">
      <alignment horizontal="left" vertical="center" wrapText="1"/>
    </xf>
    <xf numFmtId="0" fontId="16" fillId="6" borderId="56" xfId="0" applyFont="1" applyFill="1" applyBorder="1" applyAlignment="1">
      <alignment horizontal="center" vertical="center" wrapText="1"/>
    </xf>
    <xf numFmtId="0" fontId="16" fillId="6" borderId="57" xfId="0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right" vertical="center" wrapText="1"/>
    </xf>
    <xf numFmtId="0" fontId="16" fillId="0" borderId="61" xfId="0" applyFont="1" applyBorder="1" applyAlignment="1">
      <alignment horizontal="righ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6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6" fillId="0" borderId="67" xfId="0" applyFont="1" applyBorder="1" applyAlignment="1">
      <alignment horizontal="right" vertical="center" wrapText="1"/>
    </xf>
    <xf numFmtId="0" fontId="17" fillId="0" borderId="67" xfId="0" applyFont="1" applyBorder="1" applyAlignment="1">
      <alignment horizontal="right" vertical="center" wrapText="1"/>
    </xf>
    <xf numFmtId="0" fontId="16" fillId="0" borderId="15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right" vertical="center" wrapText="1"/>
    </xf>
    <xf numFmtId="0" fontId="16" fillId="0" borderId="16" xfId="0" applyFont="1" applyBorder="1" applyAlignment="1">
      <alignment horizontal="right" vertical="center" wrapText="1"/>
    </xf>
    <xf numFmtId="0" fontId="17" fillId="0" borderId="16" xfId="0" applyFont="1" applyBorder="1" applyAlignment="1">
      <alignment horizontal="right" vertical="center" wrapText="1"/>
    </xf>
    <xf numFmtId="0" fontId="16" fillId="0" borderId="55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right" vertical="center" wrapText="1"/>
    </xf>
    <xf numFmtId="0" fontId="16" fillId="0" borderId="67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right" vertical="center" wrapText="1"/>
    </xf>
    <xf numFmtId="0" fontId="17" fillId="0" borderId="55" xfId="0" applyFont="1" applyBorder="1" applyAlignment="1">
      <alignment horizontal="right" vertical="center" wrapText="1"/>
    </xf>
    <xf numFmtId="0" fontId="16" fillId="0" borderId="55" xfId="0" applyFont="1" applyBorder="1" applyAlignment="1">
      <alignment horizontal="right" vertical="center" wrapText="1"/>
    </xf>
    <xf numFmtId="0" fontId="16" fillId="0" borderId="62" xfId="0" applyFont="1" applyBorder="1" applyAlignment="1">
      <alignment horizontal="left" vertical="center" wrapText="1"/>
    </xf>
    <xf numFmtId="0" fontId="16" fillId="5" borderId="55" xfId="0" applyFont="1" applyFill="1" applyBorder="1" applyAlignment="1">
      <alignment horizontal="center" vertical="center" wrapText="1"/>
    </xf>
    <xf numFmtId="0" fontId="16" fillId="6" borderId="55" xfId="0" applyFont="1" applyFill="1" applyBorder="1" applyAlignment="1">
      <alignment horizontal="center" vertical="center" wrapText="1"/>
    </xf>
    <xf numFmtId="0" fontId="16" fillId="6" borderId="55" xfId="0" applyFont="1" applyFill="1" applyBorder="1" applyAlignment="1">
      <alignment horizontal="justify" vertical="center" wrapText="1"/>
    </xf>
    <xf numFmtId="0" fontId="16" fillId="6" borderId="68" xfId="0" applyFont="1" applyFill="1" applyBorder="1" applyAlignment="1">
      <alignment horizontal="justify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0" borderId="61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justify" vertical="center" wrapText="1"/>
    </xf>
    <xf numFmtId="0" fontId="16" fillId="6" borderId="16" xfId="0" applyFont="1" applyFill="1" applyBorder="1" applyAlignment="1">
      <alignment horizontal="left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6" xfId="0" applyFont="1" applyBorder="1" applyAlignment="1">
      <alignment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6" borderId="60" xfId="0" applyFont="1" applyFill="1" applyBorder="1" applyAlignment="1">
      <alignment horizontal="right" vertical="center" wrapText="1"/>
    </xf>
    <xf numFmtId="0" fontId="16" fillId="0" borderId="63" xfId="0" applyFont="1" applyBorder="1" applyAlignment="1">
      <alignment vertical="center" wrapText="1"/>
    </xf>
    <xf numFmtId="0" fontId="16" fillId="6" borderId="55" xfId="0" applyFont="1" applyFill="1" applyBorder="1" applyAlignment="1">
      <alignment vertical="center" wrapText="1"/>
    </xf>
    <xf numFmtId="0" fontId="16" fillId="0" borderId="55" xfId="0" applyFont="1" applyBorder="1" applyAlignment="1">
      <alignment vertical="center" wrapText="1"/>
    </xf>
    <xf numFmtId="0" fontId="16" fillId="6" borderId="55" xfId="0" applyFont="1" applyFill="1" applyBorder="1" applyAlignment="1">
      <alignment horizontal="right" vertical="center" wrapText="1"/>
    </xf>
    <xf numFmtId="9" fontId="0" fillId="0" borderId="0" xfId="0" applyNumberFormat="1"/>
    <xf numFmtId="176" fontId="16" fillId="0" borderId="60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left" vertical="center" wrapText="1"/>
    </xf>
    <xf numFmtId="176" fontId="19" fillId="6" borderId="13" xfId="0" applyNumberFormat="1" applyFont="1" applyFill="1" applyBorder="1" applyAlignment="1">
      <alignment horizontal="center" vertical="center" wrapText="1"/>
    </xf>
    <xf numFmtId="176" fontId="19" fillId="0" borderId="13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0" borderId="0" xfId="0" applyFont="1" applyAlignment="1">
      <alignment horizontal="left" vertical="center" wrapText="1"/>
    </xf>
    <xf numFmtId="9" fontId="19" fillId="0" borderId="0" xfId="0" applyNumberFormat="1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justify" vertical="center" wrapText="1"/>
    </xf>
    <xf numFmtId="179" fontId="15" fillId="0" borderId="0" xfId="0" applyNumberFormat="1" applyFont="1"/>
    <xf numFmtId="0" fontId="21" fillId="6" borderId="55" xfId="0" applyFont="1" applyFill="1" applyBorder="1" applyAlignment="1">
      <alignment horizontal="left" vertical="center" wrapText="1"/>
    </xf>
    <xf numFmtId="0" fontId="21" fillId="6" borderId="56" xfId="0" applyFont="1" applyFill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55" xfId="0" applyFont="1" applyBorder="1" applyAlignment="1">
      <alignment horizontal="left" vertical="center" wrapText="1"/>
    </xf>
    <xf numFmtId="179" fontId="22" fillId="0" borderId="17" xfId="0" applyNumberFormat="1" applyFont="1" applyBorder="1" applyAlignment="1">
      <alignment horizontal="right" vertical="center" wrapText="1"/>
    </xf>
    <xf numFmtId="0" fontId="22" fillId="0" borderId="73" xfId="0" applyFont="1" applyBorder="1" applyAlignment="1">
      <alignment horizontal="right" vertical="center" wrapText="1"/>
    </xf>
    <xf numFmtId="179" fontId="22" fillId="0" borderId="60" xfId="0" applyNumberFormat="1" applyFont="1" applyBorder="1" applyAlignment="1">
      <alignment horizontal="right" vertical="center" wrapText="1"/>
    </xf>
    <xf numFmtId="0" fontId="22" fillId="0" borderId="65" xfId="0" applyFont="1" applyBorder="1" applyAlignment="1">
      <alignment horizontal="right" vertical="center" wrapText="1"/>
    </xf>
    <xf numFmtId="0" fontId="22" fillId="0" borderId="70" xfId="0" applyFont="1" applyBorder="1" applyAlignment="1">
      <alignment horizontal="right" vertical="center" wrapText="1"/>
    </xf>
    <xf numFmtId="0" fontId="22" fillId="0" borderId="69" xfId="0" applyFont="1" applyBorder="1" applyAlignment="1">
      <alignment horizontal="right" vertical="center" wrapText="1"/>
    </xf>
    <xf numFmtId="179" fontId="15" fillId="0" borderId="17" xfId="0" applyNumberFormat="1" applyFont="1" applyBorder="1"/>
    <xf numFmtId="0" fontId="22" fillId="0" borderId="34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5" fillId="3" borderId="0" xfId="0" applyFont="1" applyFill="1"/>
    <xf numFmtId="0" fontId="16" fillId="0" borderId="56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right" vertical="center" wrapText="1"/>
    </xf>
    <xf numFmtId="0" fontId="17" fillId="0" borderId="56" xfId="0" applyFont="1" applyBorder="1" applyAlignment="1">
      <alignment horizontal="right" vertical="center" wrapText="1"/>
    </xf>
    <xf numFmtId="0" fontId="16" fillId="0" borderId="13" xfId="0" applyFont="1" applyBorder="1" applyAlignment="1">
      <alignment horizontal="left" vertical="center" wrapText="1"/>
    </xf>
    <xf numFmtId="0" fontId="22" fillId="0" borderId="70" xfId="0" applyFont="1" applyBorder="1" applyAlignment="1">
      <alignment horizontal="left" vertical="center" wrapText="1"/>
    </xf>
    <xf numFmtId="179" fontId="22" fillId="0" borderId="56" xfId="0" applyNumberFormat="1" applyFont="1" applyBorder="1" applyAlignment="1">
      <alignment horizontal="right" vertical="center" wrapText="1"/>
    </xf>
    <xf numFmtId="0" fontId="22" fillId="0" borderId="66" xfId="0" applyFont="1" applyBorder="1" applyAlignment="1">
      <alignment horizontal="right" vertical="center" wrapText="1"/>
    </xf>
    <xf numFmtId="0" fontId="16" fillId="2" borderId="55" xfId="0" applyFont="1" applyFill="1" applyBorder="1" applyAlignment="1">
      <alignment horizontal="center" vertical="center" wrapText="1"/>
    </xf>
    <xf numFmtId="0" fontId="16" fillId="2" borderId="5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vertical="center" wrapText="1"/>
    </xf>
    <xf numFmtId="0" fontId="3" fillId="2" borderId="66" xfId="0" applyFont="1" applyFill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7" fillId="0" borderId="78" xfId="0" applyFont="1" applyBorder="1" applyAlignment="1">
      <alignment horizontal="right" vertical="center" wrapText="1"/>
    </xf>
    <xf numFmtId="0" fontId="11" fillId="0" borderId="50" xfId="2" quotePrefix="1" applyFont="1" applyBorder="1" applyAlignment="1">
      <alignment horizontal="center"/>
    </xf>
    <xf numFmtId="179" fontId="22" fillId="0" borderId="69" xfId="0" applyNumberFormat="1" applyFont="1" applyBorder="1" applyAlignment="1">
      <alignment horizontal="right" vertical="center" wrapText="1"/>
    </xf>
    <xf numFmtId="179" fontId="22" fillId="0" borderId="70" xfId="0" applyNumberFormat="1" applyFont="1" applyBorder="1" applyAlignment="1">
      <alignment horizontal="right" vertical="center" wrapText="1"/>
    </xf>
    <xf numFmtId="179" fontId="22" fillId="0" borderId="34" xfId="0" applyNumberFormat="1" applyFont="1" applyBorder="1" applyAlignment="1">
      <alignment horizontal="right" vertical="center" wrapText="1"/>
    </xf>
    <xf numFmtId="0" fontId="22" fillId="0" borderId="80" xfId="0" applyFont="1" applyBorder="1" applyAlignment="1">
      <alignment horizontal="right" vertical="center" wrapText="1"/>
    </xf>
    <xf numFmtId="0" fontId="22" fillId="0" borderId="81" xfId="0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16" fillId="0" borderId="64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6" borderId="63" xfId="0" applyFont="1" applyFill="1" applyBorder="1" applyAlignment="1">
      <alignment horizontal="justify" vertical="center" wrapText="1"/>
    </xf>
    <xf numFmtId="0" fontId="16" fillId="6" borderId="59" xfId="0" applyFont="1" applyFill="1" applyBorder="1" applyAlignment="1">
      <alignment horizontal="justify" vertical="center" wrapText="1"/>
    </xf>
    <xf numFmtId="0" fontId="16" fillId="6" borderId="58" xfId="0" applyFont="1" applyFill="1" applyBorder="1" applyAlignment="1">
      <alignment horizontal="justify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59" xfId="0" applyFont="1" applyBorder="1" applyAlignment="1">
      <alignment horizontal="left" vertical="center" wrapText="1"/>
    </xf>
    <xf numFmtId="0" fontId="17" fillId="0" borderId="58" xfId="0" applyFont="1" applyBorder="1" applyAlignment="1">
      <alignment horizontal="left" vertical="center" wrapText="1"/>
    </xf>
    <xf numFmtId="0" fontId="17" fillId="0" borderId="62" xfId="0" applyFont="1" applyBorder="1" applyAlignment="1">
      <alignment horizontal="left" vertical="center" wrapText="1"/>
    </xf>
    <xf numFmtId="0" fontId="17" fillId="0" borderId="64" xfId="0" applyFont="1" applyBorder="1" applyAlignment="1">
      <alignment horizontal="left" vertical="center" wrapText="1"/>
    </xf>
    <xf numFmtId="0" fontId="16" fillId="0" borderId="63" xfId="0" applyFont="1" applyBorder="1" applyAlignment="1">
      <alignment horizontal="left" vertical="center" wrapText="1"/>
    </xf>
    <xf numFmtId="0" fontId="16" fillId="0" borderId="59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8" fillId="0" borderId="64" xfId="0" applyFont="1" applyBorder="1" applyAlignment="1">
      <alignment horizontal="left" vertical="center" wrapText="1"/>
    </xf>
    <xf numFmtId="0" fontId="18" fillId="0" borderId="59" xfId="0" applyFont="1" applyBorder="1" applyAlignment="1">
      <alignment horizontal="left" vertical="center" wrapText="1"/>
    </xf>
    <xf numFmtId="0" fontId="16" fillId="6" borderId="55" xfId="0" applyFont="1" applyFill="1" applyBorder="1" applyAlignment="1">
      <alignment horizontal="center" vertical="center" wrapText="1"/>
    </xf>
    <xf numFmtId="0" fontId="18" fillId="6" borderId="55" xfId="0" applyFont="1" applyFill="1" applyBorder="1" applyAlignment="1">
      <alignment horizontal="center" vertical="center" wrapText="1"/>
    </xf>
    <xf numFmtId="0" fontId="16" fillId="0" borderId="66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left" vertical="center" wrapText="1"/>
    </xf>
    <xf numFmtId="0" fontId="19" fillId="6" borderId="17" xfId="0" applyFont="1" applyFill="1" applyBorder="1" applyAlignment="1">
      <alignment horizontal="left" vertical="center" wrapText="1"/>
    </xf>
    <xf numFmtId="0" fontId="19" fillId="6" borderId="19" xfId="0" applyFont="1" applyFill="1" applyBorder="1" applyAlignment="1">
      <alignment horizontal="left" vertical="center" wrapText="1" indent="1"/>
    </xf>
    <xf numFmtId="0" fontId="19" fillId="6" borderId="17" xfId="0" applyFont="1" applyFill="1" applyBorder="1" applyAlignment="1">
      <alignment horizontal="left" vertical="center" wrapText="1" indent="1"/>
    </xf>
    <xf numFmtId="0" fontId="19" fillId="6" borderId="19" xfId="0" applyFont="1" applyFill="1" applyBorder="1" applyAlignment="1">
      <alignment horizontal="left" vertical="center" wrapText="1" indent="2"/>
    </xf>
    <xf numFmtId="0" fontId="19" fillId="6" borderId="17" xfId="0" applyFont="1" applyFill="1" applyBorder="1" applyAlignment="1">
      <alignment horizontal="left" vertical="center" wrapText="1" indent="2"/>
    </xf>
    <xf numFmtId="0" fontId="19" fillId="0" borderId="14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21" fillId="6" borderId="66" xfId="0" applyFont="1" applyFill="1" applyBorder="1" applyAlignment="1">
      <alignment horizontal="left" vertical="center" wrapText="1"/>
    </xf>
    <xf numFmtId="0" fontId="21" fillId="6" borderId="56" xfId="0" applyFont="1" applyFill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17" fillId="0" borderId="64" xfId="0" applyFont="1" applyBorder="1" applyAlignment="1">
      <alignment horizontal="left" vertical="top" wrapText="1"/>
    </xf>
    <xf numFmtId="0" fontId="16" fillId="0" borderId="64" xfId="0" applyFont="1" applyBorder="1" applyAlignment="1">
      <alignment horizontal="left" vertical="top" wrapText="1"/>
    </xf>
    <xf numFmtId="0" fontId="16" fillId="0" borderId="62" xfId="0" applyFont="1" applyBorder="1" applyAlignment="1">
      <alignment horizontal="left" vertical="top" wrapText="1"/>
    </xf>
    <xf numFmtId="0" fontId="22" fillId="0" borderId="64" xfId="0" applyFont="1" applyBorder="1" applyAlignment="1">
      <alignment horizontal="justify" vertical="top" wrapText="1"/>
    </xf>
    <xf numFmtId="0" fontId="22" fillId="0" borderId="59" xfId="0" applyFont="1" applyBorder="1" applyAlignment="1">
      <alignment horizontal="justify" vertical="top" wrapText="1"/>
    </xf>
    <xf numFmtId="0" fontId="22" fillId="0" borderId="62" xfId="0" applyFont="1" applyBorder="1" applyAlignment="1">
      <alignment horizontal="justify" vertical="top" wrapText="1"/>
    </xf>
    <xf numFmtId="0" fontId="3" fillId="6" borderId="66" xfId="0" applyFont="1" applyFill="1" applyBorder="1" applyAlignment="1">
      <alignment horizontal="left" vertical="center" wrapText="1"/>
    </xf>
    <xf numFmtId="0" fontId="3" fillId="6" borderId="56" xfId="0" applyFont="1" applyFill="1" applyBorder="1" applyAlignment="1">
      <alignment horizontal="left" vertical="center" wrapText="1"/>
    </xf>
    <xf numFmtId="0" fontId="22" fillId="0" borderId="63" xfId="0" applyFont="1" applyBorder="1" applyAlignment="1">
      <alignment horizontal="left" vertical="top" wrapText="1"/>
    </xf>
    <xf numFmtId="0" fontId="22" fillId="0" borderId="59" xfId="0" applyFont="1" applyBorder="1" applyAlignment="1">
      <alignment horizontal="left" vertical="top" wrapText="1"/>
    </xf>
    <xf numFmtId="0" fontId="22" fillId="0" borderId="62" xfId="0" applyFont="1" applyBorder="1" applyAlignment="1">
      <alignment horizontal="left" vertical="top" wrapText="1"/>
    </xf>
    <xf numFmtId="0" fontId="22" fillId="0" borderId="64" xfId="0" applyFont="1" applyBorder="1" applyAlignment="1">
      <alignment horizontal="left" vertical="top" wrapText="1"/>
    </xf>
    <xf numFmtId="0" fontId="22" fillId="0" borderId="75" xfId="0" applyFont="1" applyBorder="1" applyAlignment="1">
      <alignment horizontal="right" vertical="center" wrapText="1"/>
    </xf>
    <xf numFmtId="0" fontId="22" fillId="0" borderId="79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9" xfId="0" applyFont="1" applyBorder="1" applyAlignment="1">
      <alignment horizontal="right" vertical="center" wrapText="1"/>
    </xf>
    <xf numFmtId="0" fontId="3" fillId="5" borderId="7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right" vertical="center" wrapText="1"/>
    </xf>
    <xf numFmtId="0" fontId="22" fillId="0" borderId="17" xfId="0" applyFont="1" applyBorder="1" applyAlignment="1">
      <alignment horizontal="right" vertical="center" wrapText="1"/>
    </xf>
    <xf numFmtId="0" fontId="22" fillId="0" borderId="72" xfId="0" applyFont="1" applyBorder="1" applyAlignment="1">
      <alignment horizontal="right" vertical="center" wrapText="1"/>
    </xf>
    <xf numFmtId="0" fontId="22" fillId="0" borderId="74" xfId="0" applyFont="1" applyBorder="1" applyAlignment="1">
      <alignment horizontal="right" vertical="center" wrapText="1"/>
    </xf>
    <xf numFmtId="0" fontId="22" fillId="0" borderId="34" xfId="0" applyFont="1" applyBorder="1" applyAlignment="1">
      <alignment horizontal="right" vertical="center" wrapText="1"/>
    </xf>
    <xf numFmtId="0" fontId="17" fillId="0" borderId="63" xfId="0" applyFont="1" applyBorder="1" applyAlignment="1">
      <alignment horizontal="justify" vertical="top" wrapText="1"/>
    </xf>
    <xf numFmtId="0" fontId="17" fillId="0" borderId="59" xfId="0" applyFont="1" applyBorder="1" applyAlignment="1">
      <alignment horizontal="justify" vertical="top" wrapText="1"/>
    </xf>
    <xf numFmtId="0" fontId="17" fillId="0" borderId="62" xfId="0" applyFont="1" applyBorder="1" applyAlignment="1">
      <alignment horizontal="justify" vertical="top" wrapText="1"/>
    </xf>
    <xf numFmtId="0" fontId="17" fillId="0" borderId="76" xfId="0" applyFont="1" applyBorder="1" applyAlignment="1">
      <alignment horizontal="justify" vertical="center" wrapText="1"/>
    </xf>
    <xf numFmtId="0" fontId="17" fillId="0" borderId="77" xfId="0" applyFont="1" applyBorder="1" applyAlignment="1">
      <alignment horizontal="justify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2" fillId="0" borderId="71" xfId="0" applyFont="1" applyBorder="1" applyAlignment="1">
      <alignment horizontal="right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22" fillId="0" borderId="66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top" wrapText="1"/>
    </xf>
    <xf numFmtId="177" fontId="11" fillId="0" borderId="10" xfId="0" applyNumberFormat="1" applyFont="1" applyBorder="1" applyAlignment="1">
      <alignment vertical="center"/>
    </xf>
    <xf numFmtId="177" fontId="11" fillId="0" borderId="14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14" fillId="0" borderId="31" xfId="2" applyFont="1" applyBorder="1" applyAlignment="1">
      <alignment horizontal="left"/>
    </xf>
  </cellXfs>
  <cellStyles count="4">
    <cellStyle name="標準" xfId="0" builtinId="0"/>
    <cellStyle name="標準 2" xfId="3" xr:uid="{00000000-0005-0000-0000-000001000000}"/>
    <cellStyle name="標準 3 5" xfId="1" xr:uid="{00000000-0005-0000-0000-000002000000}"/>
    <cellStyle name="標準_器具別発生件数編集後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'図4.4.1'!$B$1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CC-4FE0-BAA1-538CF75B46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CC-4FE0-BAA1-538CF75B46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F8C-40D8-B8B7-65D65506FA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8C-40D8-B8B7-65D65506FA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F8C-40D8-B8B7-65D65506FA3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8C-40D8-B8B7-65D65506FA37}"/>
              </c:ext>
            </c:extLst>
          </c:dPt>
          <c:dLbls>
            <c:dLbl>
              <c:idx val="2"/>
              <c:layout>
                <c:manualLayout>
                  <c:x val="-2.2274934383202105E-2"/>
                  <c:y val="3.91192767570720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8C-40D8-B8B7-65D65506FA37}"/>
                </c:ext>
              </c:extLst>
            </c:dLbl>
            <c:dLbl>
              <c:idx val="3"/>
              <c:layout>
                <c:manualLayout>
                  <c:x val="-5.9676399825021875E-2"/>
                  <c:y val="1.3951589384660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8C-40D8-B8B7-65D65506FA37}"/>
                </c:ext>
              </c:extLst>
            </c:dLbl>
            <c:dLbl>
              <c:idx val="4"/>
              <c:layout>
                <c:manualLayout>
                  <c:x val="-3.3367016622922137E-2"/>
                  <c:y val="1.70836978710994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8C-40D8-B8B7-65D65506FA37}"/>
                </c:ext>
              </c:extLst>
            </c:dLbl>
            <c:dLbl>
              <c:idx val="5"/>
              <c:layout>
                <c:manualLayout>
                  <c:x val="4.052077865266842E-2"/>
                  <c:y val="-7.442767570720326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8C-40D8-B8B7-65D65506FA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'図4.4.1'!$A$2:$A$7</c:f>
              <c:strCache>
                <c:ptCount val="6"/>
                <c:pt idx="0">
                  <c:v>住居</c:v>
                </c:pt>
                <c:pt idx="1">
                  <c:v>飲食店</c:v>
                </c:pt>
                <c:pt idx="2">
                  <c:v>学校・保育園</c:v>
                </c:pt>
                <c:pt idx="3">
                  <c:v>食堂</c:v>
                </c:pt>
                <c:pt idx="4">
                  <c:v>美容院・理容院</c:v>
                </c:pt>
                <c:pt idx="5">
                  <c:v>その他</c:v>
                </c:pt>
              </c:strCache>
            </c:strRef>
          </c:cat>
          <c:val>
            <c:numRef>
              <c:f>'図4.4.1'!$B$2:$B$7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0.69230769230769229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C-40D8-B8B7-65D65506FA3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'図4.6.1'!$B$1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44-4CC5-9A97-DA34D6F104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44-4CC5-9A97-DA34D6F104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44-4CC5-9A97-DA34D6F104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44-4CC5-9A97-DA34D6F104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44-4CC5-9A97-DA34D6F104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44-4CC5-9A97-DA34D6F10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'図4.6.1'!$A$2:$A$6</c:f>
              <c:strCache>
                <c:ptCount val="5"/>
                <c:pt idx="0">
                  <c:v>接続不良</c:v>
                </c:pt>
                <c:pt idx="1">
                  <c:v>劣化・損傷</c:v>
                </c:pt>
                <c:pt idx="2">
                  <c:v>誤操作（誤開放）</c:v>
                </c:pt>
                <c:pt idx="3">
                  <c:v>不適切な使用（消費者）</c:v>
                </c:pt>
                <c:pt idx="4">
                  <c:v>作業ミス（設置時）</c:v>
                </c:pt>
              </c:strCache>
            </c:strRef>
          </c:cat>
          <c:val>
            <c:numRef>
              <c:f>'図4.6.1'!$B$2:$B$6</c:f>
              <c:numCache>
                <c:formatCode>0%</c:formatCode>
                <c:ptCount val="5"/>
                <c:pt idx="0">
                  <c:v>0.52941176470588236</c:v>
                </c:pt>
                <c:pt idx="1">
                  <c:v>0.19607843137254902</c:v>
                </c:pt>
                <c:pt idx="2">
                  <c:v>0.13725490196078433</c:v>
                </c:pt>
                <c:pt idx="3">
                  <c:v>0.11764705882352941</c:v>
                </c:pt>
                <c:pt idx="4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D-40BB-99F6-7AF66805DC9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'図4.6.2'!$B$1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A0-4B15-8865-4DFCEEBF77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A0-4B15-8865-4DFCEEBF77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A0-4B15-8865-4DFCEEBF77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A0-4B15-8865-4DFCEEBF77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A0-4B15-8865-4DFCEEBF77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0A0-4B15-8865-4DFCEEBF77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0A0-4B15-8865-4DFCEEBF77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0A0-4B15-8865-4DFCEEBF77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0A0-4B15-8865-4DFCEEBF77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0A0-4B15-8865-4DFCEEBF77AC}"/>
              </c:ext>
            </c:extLst>
          </c:dPt>
          <c:dLbls>
            <c:dLbl>
              <c:idx val="9"/>
              <c:layout>
                <c:manualLayout>
                  <c:x val="0.29126155178504282"/>
                  <c:y val="4.66703096886763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A0-4B15-8865-4DFCEEBF7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'図4.6.2'!$A$2:$A$11</c:f>
              <c:strCache>
                <c:ptCount val="10"/>
                <c:pt idx="0">
                  <c:v>劣化・損傷</c:v>
                </c:pt>
                <c:pt idx="1">
                  <c:v>異常着火</c:v>
                </c:pt>
                <c:pt idx="2">
                  <c:v>誤操作（点火ミス）</c:v>
                </c:pt>
                <c:pt idx="3">
                  <c:v>不完全燃焼</c:v>
                </c:pt>
                <c:pt idx="4">
                  <c:v>作業ミス（修理時）</c:v>
                </c:pt>
                <c:pt idx="5">
                  <c:v>作業ミス（設置時）</c:v>
                </c:pt>
                <c:pt idx="6">
                  <c:v>接続不良</c:v>
                </c:pt>
                <c:pt idx="7">
                  <c:v>作業ミス（その他・不明）</c:v>
                </c:pt>
                <c:pt idx="8">
                  <c:v>誤操作（不完全閉止）</c:v>
                </c:pt>
                <c:pt idx="9">
                  <c:v>誤操作（誤開放）</c:v>
                </c:pt>
              </c:strCache>
            </c:strRef>
          </c:cat>
          <c:val>
            <c:numRef>
              <c:f>'図4.6.2'!$B$2:$B$11</c:f>
              <c:numCache>
                <c:formatCode>0%</c:formatCode>
                <c:ptCount val="10"/>
                <c:pt idx="0">
                  <c:v>0.30508474576271188</c:v>
                </c:pt>
                <c:pt idx="1">
                  <c:v>0.28813559322033899</c:v>
                </c:pt>
                <c:pt idx="2">
                  <c:v>0.16949152542372881</c:v>
                </c:pt>
                <c:pt idx="3">
                  <c:v>6.7796610169491525E-2</c:v>
                </c:pt>
                <c:pt idx="4">
                  <c:v>6.7796610169491525E-2</c:v>
                </c:pt>
                <c:pt idx="5">
                  <c:v>3.3898305084745763E-2</c:v>
                </c:pt>
                <c:pt idx="6">
                  <c:v>1.6949152542372881E-2</c:v>
                </c:pt>
                <c:pt idx="7">
                  <c:v>1.6949152542372881E-2</c:v>
                </c:pt>
                <c:pt idx="8">
                  <c:v>1.6949152542372881E-2</c:v>
                </c:pt>
                <c:pt idx="9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0-421C-8658-A2BCD368683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901105866301522"/>
          <c:y val="4.0656712609267981E-2"/>
          <c:w val="0.70828257620216994"/>
          <c:h val="0.59324665010018107"/>
        </c:manualLayout>
      </c:layout>
      <c:barChart>
        <c:barDir val="col"/>
        <c:grouping val="clustered"/>
        <c:varyColors val="0"/>
        <c:ser>
          <c:idx val="1"/>
          <c:order val="0"/>
          <c:tx>
            <c:v>漏えい着火</c:v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図!$Q$18:$Z$18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図!$Q$20:$Z$20</c:f>
              <c:numCache>
                <c:formatCode>General</c:formatCode>
                <c:ptCount val="10"/>
                <c:pt idx="0">
                  <c:v>264</c:v>
                </c:pt>
                <c:pt idx="1">
                  <c:v>221</c:v>
                </c:pt>
                <c:pt idx="2">
                  <c:v>177</c:v>
                </c:pt>
                <c:pt idx="3">
                  <c:v>162</c:v>
                </c:pt>
                <c:pt idx="4">
                  <c:v>155</c:v>
                </c:pt>
                <c:pt idx="5">
                  <c:v>110</c:v>
                </c:pt>
                <c:pt idx="6">
                  <c:v>109</c:v>
                </c:pt>
                <c:pt idx="7">
                  <c:v>124</c:v>
                </c:pt>
                <c:pt idx="8">
                  <c:v>105</c:v>
                </c:pt>
                <c:pt idx="9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4-48FF-8D8F-1DF2B3CC391B}"/>
            </c:ext>
          </c:extLst>
        </c:ser>
        <c:ser>
          <c:idx val="0"/>
          <c:order val="1"/>
          <c:tx>
            <c:v>排ガス中毒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図!$Q$18:$Z$18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図!$Q$21:$Z$21</c:f>
              <c:numCache>
                <c:formatCode>General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C4-48FF-8D8F-1DF2B3CC391B}"/>
            </c:ext>
          </c:extLst>
        </c:ser>
        <c:ser>
          <c:idx val="2"/>
          <c:order val="2"/>
          <c:tx>
            <c:v>生ガス中毒</c:v>
          </c:tx>
          <c:spPr>
            <a:pattFill prst="sm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図!$Q$18:$Z$18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図!$Q$22:$Z$22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C4-48FF-8D8F-1DF2B3CC391B}"/>
            </c:ext>
          </c:extLst>
        </c:ser>
        <c:ser>
          <c:idx val="3"/>
          <c:order val="3"/>
          <c:tx>
            <c:v>酸欠・その他・不明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図!$Q$18:$Z$18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図!$Q$23:$Z$23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C4-48FF-8D8F-1DF2B3CC3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62432"/>
        <c:axId val="111363968"/>
      </c:barChart>
      <c:lineChart>
        <c:grouping val="standard"/>
        <c:varyColors val="0"/>
        <c:ser>
          <c:idx val="4"/>
          <c:order val="4"/>
          <c:tx>
            <c:v>合計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7"/>
              <c:pt idx="0">
                <c:v>2013 年</c:v>
              </c:pt>
              <c:pt idx="1">
                <c:v>2014 年</c:v>
              </c:pt>
              <c:pt idx="2">
                <c:v>2015 年</c:v>
              </c:pt>
              <c:pt idx="3">
                <c:v>2016 年</c:v>
              </c:pt>
              <c:pt idx="4">
                <c:v>2017 年</c:v>
              </c:pt>
              <c:pt idx="5">
                <c:v>2018 年</c:v>
              </c:pt>
              <c:pt idx="6">
                <c:v>2019 年</c:v>
              </c:pt>
            </c:strLit>
          </c:cat>
          <c:val>
            <c:numRef>
              <c:f>図!$Q$24:$Z$24</c:f>
              <c:numCache>
                <c:formatCode>General</c:formatCode>
                <c:ptCount val="10"/>
                <c:pt idx="0">
                  <c:v>269</c:v>
                </c:pt>
                <c:pt idx="1">
                  <c:v>224</c:v>
                </c:pt>
                <c:pt idx="2">
                  <c:v>181</c:v>
                </c:pt>
                <c:pt idx="3">
                  <c:v>169</c:v>
                </c:pt>
                <c:pt idx="4">
                  <c:v>161</c:v>
                </c:pt>
                <c:pt idx="5">
                  <c:v>113</c:v>
                </c:pt>
                <c:pt idx="6">
                  <c:v>110</c:v>
                </c:pt>
                <c:pt idx="7">
                  <c:v>127</c:v>
                </c:pt>
                <c:pt idx="8">
                  <c:v>107</c:v>
                </c:pt>
                <c:pt idx="9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C4-48FF-8D8F-1DF2B3CC3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62432"/>
        <c:axId val="111363968"/>
      </c:lineChart>
      <c:catAx>
        <c:axId val="11136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363968"/>
        <c:crosses val="autoZero"/>
        <c:auto val="1"/>
        <c:lblAlgn val="ctr"/>
        <c:lblOffset val="100"/>
        <c:noMultiLvlLbl val="0"/>
      </c:catAx>
      <c:valAx>
        <c:axId val="111363968"/>
        <c:scaling>
          <c:orientation val="minMax"/>
          <c:max val="5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100"/>
                  <a:t>事故件数</a:t>
                </a:r>
              </a:p>
            </c:rich>
          </c:tx>
          <c:layout>
            <c:manualLayout>
              <c:xMode val="edge"/>
              <c:yMode val="edge"/>
              <c:x val="0.14193898127175295"/>
              <c:y val="0.2094813732980835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1136243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9.6481282061508713E-3"/>
          <c:y val="0.4745117773614832"/>
          <c:w val="0.23093889716840535"/>
          <c:h val="0.22057265975889112"/>
        </c:manualLayout>
      </c:layout>
      <c:overlay val="0"/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92820105003248"/>
          <c:y val="4.0656712609267981E-2"/>
          <c:w val="0.61245611676498013"/>
          <c:h val="0.59324665010018107"/>
        </c:manualLayout>
      </c:layout>
      <c:barChart>
        <c:barDir val="col"/>
        <c:grouping val="clustered"/>
        <c:varyColors val="0"/>
        <c:ser>
          <c:idx val="1"/>
          <c:order val="0"/>
          <c:tx>
            <c:v>死者数（人）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図!$Q$54:$Z$54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図!$Q$56:$Z$56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E-44BE-8CA7-F2BEE7A7830F}"/>
            </c:ext>
          </c:extLst>
        </c:ser>
        <c:ser>
          <c:idx val="0"/>
          <c:order val="1"/>
          <c:tx>
            <c:v>中毒（人）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図!$Q$54:$Z$54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図!$Q$57:$Z$57</c:f>
              <c:numCache>
                <c:formatCode>General</c:formatCode>
                <c:ptCount val="10"/>
                <c:pt idx="0">
                  <c:v>13</c:v>
                </c:pt>
                <c:pt idx="1">
                  <c:v>2</c:v>
                </c:pt>
                <c:pt idx="2">
                  <c:v>7</c:v>
                </c:pt>
                <c:pt idx="3">
                  <c:v>24</c:v>
                </c:pt>
                <c:pt idx="4">
                  <c:v>9</c:v>
                </c:pt>
                <c:pt idx="5">
                  <c:v>8</c:v>
                </c:pt>
                <c:pt idx="6">
                  <c:v>3</c:v>
                </c:pt>
                <c:pt idx="7">
                  <c:v>16</c:v>
                </c:pt>
                <c:pt idx="8">
                  <c:v>11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E-44BE-8CA7-F2BEE7A7830F}"/>
            </c:ext>
          </c:extLst>
        </c:ser>
        <c:ser>
          <c:idx val="2"/>
          <c:order val="2"/>
          <c:tx>
            <c:v>負傷（人）</c:v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図!$Q$54:$Z$54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図!$Q$58:$Z$58</c:f>
              <c:numCache>
                <c:formatCode>General</c:formatCode>
                <c:ptCount val="10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13</c:v>
                </c:pt>
                <c:pt idx="4">
                  <c:v>13</c:v>
                </c:pt>
                <c:pt idx="5">
                  <c:v>4</c:v>
                </c:pt>
                <c:pt idx="6">
                  <c:v>12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8E-44BE-8CA7-F2BEE7A78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25344"/>
        <c:axId val="111626880"/>
      </c:barChart>
      <c:lineChart>
        <c:grouping val="standard"/>
        <c:varyColors val="0"/>
        <c:ser>
          <c:idx val="4"/>
          <c:order val="3"/>
          <c:tx>
            <c:v>件数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図!$Q$54:$Z$54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図!$Q$59:$Z$59</c:f>
              <c:numCache>
                <c:formatCode>General</c:formatCode>
                <c:ptCount val="10"/>
                <c:pt idx="0">
                  <c:v>269</c:v>
                </c:pt>
                <c:pt idx="1">
                  <c:v>224</c:v>
                </c:pt>
                <c:pt idx="2">
                  <c:v>181</c:v>
                </c:pt>
                <c:pt idx="3">
                  <c:v>169</c:v>
                </c:pt>
                <c:pt idx="4">
                  <c:v>161</c:v>
                </c:pt>
                <c:pt idx="5">
                  <c:v>113</c:v>
                </c:pt>
                <c:pt idx="6">
                  <c:v>110</c:v>
                </c:pt>
                <c:pt idx="7">
                  <c:v>127</c:v>
                </c:pt>
                <c:pt idx="8">
                  <c:v>107</c:v>
                </c:pt>
                <c:pt idx="9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8E-44BE-8CA7-F2BEE7A78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29056"/>
        <c:axId val="111630592"/>
      </c:lineChart>
      <c:catAx>
        <c:axId val="11162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626880"/>
        <c:crosses val="autoZero"/>
        <c:auto val="1"/>
        <c:lblAlgn val="ctr"/>
        <c:lblOffset val="100"/>
        <c:noMultiLvlLbl val="0"/>
      </c:catAx>
      <c:valAx>
        <c:axId val="111626880"/>
        <c:scaling>
          <c:orientation val="minMax"/>
          <c:max val="35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100"/>
                  <a:t>人数</a:t>
                </a:r>
              </a:p>
            </c:rich>
          </c:tx>
          <c:layout>
            <c:manualLayout>
              <c:xMode val="edge"/>
              <c:yMode val="edge"/>
              <c:x val="0.14830333000049012"/>
              <c:y val="0.269322170150312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ja-JP"/>
          </a:p>
        </c:txPr>
        <c:crossAx val="111625344"/>
        <c:crosses val="autoZero"/>
        <c:crossBetween val="between"/>
      </c:valAx>
      <c:catAx>
        <c:axId val="11162905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11630592"/>
        <c:crosses val="autoZero"/>
        <c:auto val="1"/>
        <c:lblAlgn val="ctr"/>
        <c:lblOffset val="100"/>
        <c:noMultiLvlLbl val="0"/>
      </c:catAx>
      <c:valAx>
        <c:axId val="111630592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1100"/>
                  <a:t>事故件数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ja-JP"/>
          </a:p>
        </c:txPr>
        <c:crossAx val="111629056"/>
        <c:crosses val="max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4.2357157726108472E-4"/>
          <c:y val="0.72556816435001548"/>
          <c:w val="0.23093895297433922"/>
          <c:h val="0.16325643007044868"/>
        </c:manualLayout>
      </c:layout>
      <c:overlay val="0"/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993775</xdr:colOff>
      <xdr:row>9</xdr:row>
      <xdr:rowOff>12700</xdr:rowOff>
    </xdr:from>
    <xdr:to>
      <xdr:col>8</xdr:col>
      <xdr:colOff>276225</xdr:colOff>
      <xdr:row>25</xdr:row>
      <xdr:rowOff>114300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1097492</xdr:colOff>
      <xdr:row>6</xdr:row>
      <xdr:rowOff>19049</xdr:rowOff>
    </xdr:from>
    <xdr:to>
      <xdr:col>7</xdr:col>
      <xdr:colOff>581026</xdr:colOff>
      <xdr:row>22</xdr:row>
      <xdr:rowOff>124883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463550</xdr:colOff>
      <xdr:row>0</xdr:row>
      <xdr:rowOff>44450</xdr:rowOff>
    </xdr:from>
    <xdr:to>
      <xdr:col>9</xdr:col>
      <xdr:colOff>584200</xdr:colOff>
      <xdr:row>23</xdr:row>
      <xdr:rowOff>124883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445260</xdr:colOff>
      <xdr:row>1</xdr:row>
      <xdr:rowOff>127000</xdr:rowOff>
    </xdr:from>
    <xdr:to>
      <xdr:col>13</xdr:col>
      <xdr:colOff>128506</xdr:colOff>
      <xdr:row>25</xdr:row>
      <xdr:rowOff>11770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382681</xdr:colOff>
      <xdr:row>36</xdr:row>
      <xdr:rowOff>109257</xdr:rowOff>
    </xdr:from>
    <xdr:to>
      <xdr:col>14</xdr:col>
      <xdr:colOff>272862</xdr:colOff>
      <xdr:row>61</xdr:row>
      <xdr:rowOff>158752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view="pageBreakPreview" zoomScale="130" zoomScaleNormal="100" zoomScaleSheetLayoutView="130" workbookViewId="0">
      <selection activeCell="B27" sqref="B27"/>
    </sheetView>
  </sheetViews>
  <sheetFormatPr defaultRowHeight="13.5" x14ac:dyDescent="0.15"/>
  <cols>
    <col min="1" max="1" width="20.625" customWidth="1"/>
    <col min="2" max="2" width="25.625" customWidth="1"/>
    <col min="3" max="8" width="10.625" customWidth="1"/>
  </cols>
  <sheetData>
    <row r="1" spans="1:8" ht="14.25" thickBot="1" x14ac:dyDescent="0.2">
      <c r="A1" t="s">
        <v>0</v>
      </c>
    </row>
    <row r="2" spans="1:8" ht="14.25" thickBot="1" x14ac:dyDescent="0.2">
      <c r="A2" s="128" t="s">
        <v>1</v>
      </c>
      <c r="B2" s="129" t="s">
        <v>2</v>
      </c>
      <c r="C2" s="130">
        <v>2020</v>
      </c>
      <c r="D2" s="130">
        <v>2021</v>
      </c>
      <c r="E2" s="130">
        <v>2022</v>
      </c>
      <c r="F2" s="130">
        <v>2023</v>
      </c>
      <c r="G2" s="130">
        <v>2024</v>
      </c>
      <c r="H2" s="131" t="s">
        <v>3</v>
      </c>
    </row>
    <row r="3" spans="1:8" ht="14.25" thickBot="1" x14ac:dyDescent="0.2">
      <c r="A3" s="247" t="s">
        <v>4</v>
      </c>
      <c r="B3" s="132" t="s">
        <v>5</v>
      </c>
      <c r="C3" s="133">
        <v>113</v>
      </c>
      <c r="D3" s="133">
        <v>110</v>
      </c>
      <c r="E3" s="133">
        <v>127</v>
      </c>
      <c r="F3" s="134">
        <v>107</v>
      </c>
      <c r="G3" s="135">
        <v>117</v>
      </c>
      <c r="H3" s="135">
        <v>574</v>
      </c>
    </row>
    <row r="4" spans="1:8" ht="14.25" thickBot="1" x14ac:dyDescent="0.2">
      <c r="A4" s="248"/>
      <c r="B4" s="132" t="s">
        <v>6</v>
      </c>
      <c r="C4" s="133">
        <v>7</v>
      </c>
      <c r="D4" s="133">
        <v>11</v>
      </c>
      <c r="E4" s="133">
        <v>9</v>
      </c>
      <c r="F4" s="134">
        <v>9</v>
      </c>
      <c r="G4" s="135">
        <v>13</v>
      </c>
      <c r="H4" s="135">
        <v>49</v>
      </c>
    </row>
    <row r="5" spans="1:8" ht="14.25" thickBot="1" x14ac:dyDescent="0.2">
      <c r="A5" s="248"/>
      <c r="B5" s="132" t="s">
        <v>7</v>
      </c>
      <c r="C5" s="133">
        <v>1</v>
      </c>
      <c r="D5" s="133">
        <v>0</v>
      </c>
      <c r="E5" s="133">
        <v>2</v>
      </c>
      <c r="F5" s="134">
        <v>0</v>
      </c>
      <c r="G5" s="135">
        <v>1</v>
      </c>
      <c r="H5" s="135">
        <v>4</v>
      </c>
    </row>
    <row r="6" spans="1:8" ht="14.25" thickBot="1" x14ac:dyDescent="0.2">
      <c r="A6" s="249"/>
      <c r="B6" s="132" t="s">
        <v>8</v>
      </c>
      <c r="C6" s="133">
        <v>12</v>
      </c>
      <c r="D6" s="133">
        <v>15</v>
      </c>
      <c r="E6" s="133">
        <v>22</v>
      </c>
      <c r="F6" s="134">
        <v>19</v>
      </c>
      <c r="G6" s="135">
        <v>18</v>
      </c>
      <c r="H6" s="135">
        <v>86</v>
      </c>
    </row>
    <row r="7" spans="1:8" ht="14.25" thickBot="1" x14ac:dyDescent="0.2">
      <c r="A7" s="250" t="s">
        <v>9</v>
      </c>
      <c r="B7" s="136" t="s">
        <v>5</v>
      </c>
      <c r="C7" s="137">
        <v>110</v>
      </c>
      <c r="D7" s="137">
        <v>109</v>
      </c>
      <c r="E7" s="137">
        <v>124</v>
      </c>
      <c r="F7" s="138">
        <v>105</v>
      </c>
      <c r="G7" s="139">
        <v>113</v>
      </c>
      <c r="H7" s="144">
        <v>561</v>
      </c>
    </row>
    <row r="8" spans="1:8" ht="14.25" thickBot="1" x14ac:dyDescent="0.2">
      <c r="A8" s="251"/>
      <c r="B8" s="140" t="s">
        <v>6</v>
      </c>
      <c r="C8" s="141">
        <v>4</v>
      </c>
      <c r="D8" s="141">
        <v>10</v>
      </c>
      <c r="E8" s="141">
        <v>6</v>
      </c>
      <c r="F8" s="142">
        <v>7</v>
      </c>
      <c r="G8" s="143">
        <v>9</v>
      </c>
      <c r="H8" s="143">
        <v>36</v>
      </c>
    </row>
    <row r="9" spans="1:8" ht="14.25" thickBot="1" x14ac:dyDescent="0.2">
      <c r="A9" s="251"/>
      <c r="B9" s="140" t="s">
        <v>7</v>
      </c>
      <c r="C9" s="141">
        <v>0</v>
      </c>
      <c r="D9" s="141">
        <v>0</v>
      </c>
      <c r="E9" s="141">
        <v>2</v>
      </c>
      <c r="F9" s="142">
        <v>0</v>
      </c>
      <c r="G9" s="143">
        <v>1</v>
      </c>
      <c r="H9" s="143">
        <v>3</v>
      </c>
    </row>
    <row r="10" spans="1:8" ht="14.25" thickBot="1" x14ac:dyDescent="0.2">
      <c r="A10" s="252"/>
      <c r="B10" s="140" t="s">
        <v>8</v>
      </c>
      <c r="C10" s="141">
        <v>4</v>
      </c>
      <c r="D10" s="141">
        <v>12</v>
      </c>
      <c r="E10" s="141">
        <v>6</v>
      </c>
      <c r="F10" s="142">
        <v>8</v>
      </c>
      <c r="G10" s="143">
        <v>9</v>
      </c>
      <c r="H10" s="143">
        <v>39</v>
      </c>
    </row>
    <row r="11" spans="1:8" ht="14.25" thickBot="1" x14ac:dyDescent="0.2">
      <c r="A11" s="250" t="s">
        <v>10</v>
      </c>
      <c r="B11" s="136" t="s">
        <v>5</v>
      </c>
      <c r="C11" s="137">
        <v>3</v>
      </c>
      <c r="D11" s="137">
        <v>1</v>
      </c>
      <c r="E11" s="137">
        <v>3</v>
      </c>
      <c r="F11" s="138">
        <v>2</v>
      </c>
      <c r="G11" s="139">
        <v>4</v>
      </c>
      <c r="H11" s="144">
        <v>13</v>
      </c>
    </row>
    <row r="12" spans="1:8" ht="14.25" thickBot="1" x14ac:dyDescent="0.2">
      <c r="A12" s="251"/>
      <c r="B12" s="140" t="s">
        <v>6</v>
      </c>
      <c r="C12" s="141">
        <v>3</v>
      </c>
      <c r="D12" s="141">
        <v>1</v>
      </c>
      <c r="E12" s="141">
        <v>3</v>
      </c>
      <c r="F12" s="142">
        <v>2</v>
      </c>
      <c r="G12" s="143">
        <v>4</v>
      </c>
      <c r="H12" s="143">
        <v>13</v>
      </c>
    </row>
    <row r="13" spans="1:8" ht="14.25" thickBot="1" x14ac:dyDescent="0.2">
      <c r="A13" s="251"/>
      <c r="B13" s="140" t="s">
        <v>7</v>
      </c>
      <c r="C13" s="141">
        <v>1</v>
      </c>
      <c r="D13" s="141">
        <v>0</v>
      </c>
      <c r="E13" s="141">
        <v>0</v>
      </c>
      <c r="F13" s="142">
        <v>0</v>
      </c>
      <c r="G13" s="143">
        <v>0</v>
      </c>
      <c r="H13" s="143">
        <v>1</v>
      </c>
    </row>
    <row r="14" spans="1:8" ht="14.25" thickBot="1" x14ac:dyDescent="0.2">
      <c r="A14" s="253"/>
      <c r="B14" s="140" t="s">
        <v>8</v>
      </c>
      <c r="C14" s="141">
        <v>8</v>
      </c>
      <c r="D14" s="141">
        <v>3</v>
      </c>
      <c r="E14" s="141">
        <v>16</v>
      </c>
      <c r="F14" s="142">
        <v>11</v>
      </c>
      <c r="G14" s="143">
        <v>9</v>
      </c>
      <c r="H14" s="143">
        <v>47</v>
      </c>
    </row>
    <row r="15" spans="1:8" ht="14.25" thickBot="1" x14ac:dyDescent="0.2">
      <c r="A15" s="254" t="s">
        <v>11</v>
      </c>
      <c r="B15" s="136" t="s">
        <v>5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44">
        <v>0</v>
      </c>
    </row>
    <row r="16" spans="1:8" ht="14.25" thickBot="1" x14ac:dyDescent="0.2">
      <c r="A16" s="251"/>
      <c r="B16" s="140" t="s">
        <v>6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  <c r="H16" s="143">
        <v>0</v>
      </c>
    </row>
    <row r="17" spans="1:8" ht="14.25" thickBot="1" x14ac:dyDescent="0.2">
      <c r="A17" s="251"/>
      <c r="B17" s="140" t="s">
        <v>7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3">
        <v>0</v>
      </c>
    </row>
    <row r="18" spans="1:8" ht="14.25" thickBot="1" x14ac:dyDescent="0.2">
      <c r="A18" s="253"/>
      <c r="B18" s="140" t="s">
        <v>8</v>
      </c>
      <c r="C18" s="141">
        <v>0</v>
      </c>
      <c r="D18" s="141">
        <v>0</v>
      </c>
      <c r="E18" s="141">
        <v>0</v>
      </c>
      <c r="F18" s="141">
        <v>0</v>
      </c>
      <c r="G18" s="141">
        <v>0</v>
      </c>
      <c r="H18" s="143">
        <v>0</v>
      </c>
    </row>
  </sheetData>
  <mergeCells count="4">
    <mergeCell ref="A3:A6"/>
    <mergeCell ref="A7:A10"/>
    <mergeCell ref="A11:A14"/>
    <mergeCell ref="A15:A1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view="pageBreakPreview" zoomScale="110" zoomScaleNormal="100" zoomScaleSheetLayoutView="110" workbookViewId="0">
      <selection activeCell="I1" sqref="I1:J1048576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8" ht="14.25" thickBot="1" x14ac:dyDescent="0.2">
      <c r="A1" t="s">
        <v>63</v>
      </c>
    </row>
    <row r="2" spans="1:8" ht="14.25" thickBot="1" x14ac:dyDescent="0.2">
      <c r="A2" s="145" t="s">
        <v>13</v>
      </c>
      <c r="B2" s="145" t="s">
        <v>2</v>
      </c>
      <c r="C2" s="169">
        <v>2020</v>
      </c>
      <c r="D2" s="169">
        <v>2021</v>
      </c>
      <c r="E2" s="169">
        <v>2022</v>
      </c>
      <c r="F2" s="169">
        <v>2023</v>
      </c>
      <c r="G2" s="169">
        <v>2024</v>
      </c>
      <c r="H2" s="170" t="s">
        <v>3</v>
      </c>
    </row>
    <row r="3" spans="1:8" ht="14.25" thickBot="1" x14ac:dyDescent="0.2">
      <c r="A3" s="152" t="s">
        <v>33</v>
      </c>
      <c r="B3" s="162" t="s">
        <v>64</v>
      </c>
      <c r="C3" s="166">
        <v>0</v>
      </c>
      <c r="D3" s="166">
        <v>0</v>
      </c>
      <c r="E3" s="167">
        <v>0</v>
      </c>
      <c r="F3" s="167">
        <v>1</v>
      </c>
      <c r="G3" s="166">
        <v>1</v>
      </c>
      <c r="H3" s="166">
        <v>2</v>
      </c>
    </row>
    <row r="4" spans="1:8" ht="14.25" thickBot="1" x14ac:dyDescent="0.2">
      <c r="A4" s="264" t="s">
        <v>3</v>
      </c>
      <c r="B4" s="264"/>
      <c r="C4" s="167">
        <v>0</v>
      </c>
      <c r="D4" s="167">
        <v>0</v>
      </c>
      <c r="E4" s="167">
        <v>0</v>
      </c>
      <c r="F4" s="167">
        <v>1</v>
      </c>
      <c r="G4" s="167">
        <v>1</v>
      </c>
      <c r="H4" s="166">
        <v>2</v>
      </c>
    </row>
    <row r="5" spans="1:8" x14ac:dyDescent="0.15">
      <c r="H5" s="155"/>
    </row>
  </sheetData>
  <mergeCells count="1"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9"/>
  <sheetViews>
    <sheetView view="pageBreakPreview" zoomScale="120" zoomScaleNormal="100" zoomScaleSheetLayoutView="120" workbookViewId="0">
      <selection activeCell="D25" sqref="D25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8" ht="14.25" thickBot="1" x14ac:dyDescent="0.2">
      <c r="A1" t="s">
        <v>65</v>
      </c>
    </row>
    <row r="2" spans="1:8" ht="14.25" thickBot="1" x14ac:dyDescent="0.2">
      <c r="A2" s="171" t="s">
        <v>13</v>
      </c>
      <c r="B2" s="172" t="s">
        <v>2</v>
      </c>
      <c r="C2" s="169">
        <v>2020</v>
      </c>
      <c r="D2" s="169">
        <v>2021</v>
      </c>
      <c r="E2" s="169">
        <v>2022</v>
      </c>
      <c r="F2" s="169">
        <v>2023</v>
      </c>
      <c r="G2" s="169">
        <v>2024</v>
      </c>
      <c r="H2" s="148" t="s">
        <v>3</v>
      </c>
    </row>
    <row r="3" spans="1:8" ht="14.25" thickBot="1" x14ac:dyDescent="0.2">
      <c r="A3" s="255" t="s">
        <v>54</v>
      </c>
      <c r="B3" s="174" t="s">
        <v>66</v>
      </c>
      <c r="C3" s="166">
        <v>0</v>
      </c>
      <c r="D3" s="166">
        <v>0</v>
      </c>
      <c r="E3" s="167">
        <v>0</v>
      </c>
      <c r="F3" s="167">
        <v>0</v>
      </c>
      <c r="G3" s="166">
        <v>1</v>
      </c>
      <c r="H3" s="143">
        <v>1</v>
      </c>
    </row>
    <row r="4" spans="1:8" ht="14.25" thickBot="1" x14ac:dyDescent="0.2">
      <c r="A4" s="256"/>
      <c r="B4" s="174" t="s">
        <v>67</v>
      </c>
      <c r="C4" s="166">
        <v>0</v>
      </c>
      <c r="D4" s="166">
        <v>2</v>
      </c>
      <c r="E4" s="167">
        <v>3</v>
      </c>
      <c r="F4" s="167">
        <v>0</v>
      </c>
      <c r="G4" s="166">
        <v>1</v>
      </c>
      <c r="H4" s="143">
        <v>6</v>
      </c>
    </row>
    <row r="5" spans="1:8" ht="14.25" thickBot="1" x14ac:dyDescent="0.2">
      <c r="A5" s="261"/>
      <c r="B5" s="174" t="s">
        <v>39</v>
      </c>
      <c r="C5" s="166">
        <v>0</v>
      </c>
      <c r="D5" s="166">
        <v>3</v>
      </c>
      <c r="E5" s="167">
        <v>1</v>
      </c>
      <c r="F5" s="167">
        <v>1</v>
      </c>
      <c r="G5" s="166">
        <v>2</v>
      </c>
      <c r="H5" s="143">
        <v>7</v>
      </c>
    </row>
    <row r="6" spans="1:8" ht="14.25" thickBot="1" x14ac:dyDescent="0.2">
      <c r="A6" s="255" t="s">
        <v>48</v>
      </c>
      <c r="B6" s="174" t="s">
        <v>49</v>
      </c>
      <c r="C6" s="166">
        <v>5</v>
      </c>
      <c r="D6" s="166">
        <v>4</v>
      </c>
      <c r="E6" s="167">
        <v>2</v>
      </c>
      <c r="F6" s="167">
        <v>4</v>
      </c>
      <c r="G6" s="166">
        <v>5</v>
      </c>
      <c r="H6" s="143">
        <v>20</v>
      </c>
    </row>
    <row r="7" spans="1:8" ht="14.25" thickBot="1" x14ac:dyDescent="0.2">
      <c r="A7" s="257"/>
      <c r="B7" s="174" t="s">
        <v>50</v>
      </c>
      <c r="C7" s="166">
        <v>0</v>
      </c>
      <c r="D7" s="166">
        <v>1</v>
      </c>
      <c r="E7" s="167">
        <v>0</v>
      </c>
      <c r="F7" s="167">
        <v>0</v>
      </c>
      <c r="G7" s="166">
        <v>0</v>
      </c>
      <c r="H7" s="143">
        <v>1</v>
      </c>
    </row>
    <row r="8" spans="1:8" ht="14.25" thickBot="1" x14ac:dyDescent="0.2">
      <c r="A8" s="255" t="s">
        <v>68</v>
      </c>
      <c r="B8" s="174" t="s">
        <v>69</v>
      </c>
      <c r="C8" s="166">
        <v>4</v>
      </c>
      <c r="D8" s="166">
        <v>2</v>
      </c>
      <c r="E8" s="167">
        <v>1</v>
      </c>
      <c r="F8" s="167">
        <v>0</v>
      </c>
      <c r="G8" s="166">
        <v>2</v>
      </c>
      <c r="H8" s="143">
        <v>9</v>
      </c>
    </row>
    <row r="9" spans="1:8" ht="14.25" thickBot="1" x14ac:dyDescent="0.2">
      <c r="A9" s="256"/>
      <c r="B9" s="174" t="s">
        <v>67</v>
      </c>
      <c r="C9" s="166">
        <v>1</v>
      </c>
      <c r="D9" s="166">
        <v>0</v>
      </c>
      <c r="E9" s="167">
        <v>0</v>
      </c>
      <c r="F9" s="167">
        <v>0</v>
      </c>
      <c r="G9" s="166">
        <v>0</v>
      </c>
      <c r="H9" s="143">
        <v>1</v>
      </c>
    </row>
    <row r="10" spans="1:8" ht="14.25" thickBot="1" x14ac:dyDescent="0.2">
      <c r="A10" s="256"/>
      <c r="B10" s="174" t="s">
        <v>70</v>
      </c>
      <c r="C10" s="166">
        <v>1</v>
      </c>
      <c r="D10" s="166">
        <v>0</v>
      </c>
      <c r="E10" s="167">
        <v>0</v>
      </c>
      <c r="F10" s="167">
        <v>0</v>
      </c>
      <c r="G10" s="166">
        <v>0</v>
      </c>
      <c r="H10" s="143">
        <v>1</v>
      </c>
    </row>
    <row r="11" spans="1:8" ht="14.25" thickBot="1" x14ac:dyDescent="0.2">
      <c r="A11" s="256"/>
      <c r="B11" s="226" t="s">
        <v>71</v>
      </c>
      <c r="C11" s="166">
        <v>1</v>
      </c>
      <c r="D11" s="166">
        <v>1</v>
      </c>
      <c r="E11" s="167">
        <v>0</v>
      </c>
      <c r="F11" s="167">
        <v>3</v>
      </c>
      <c r="G11" s="166">
        <v>0</v>
      </c>
      <c r="H11" s="143">
        <v>5</v>
      </c>
    </row>
    <row r="12" spans="1:8" ht="14.25" thickBot="1" x14ac:dyDescent="0.2">
      <c r="A12" s="256"/>
      <c r="B12" s="226" t="s">
        <v>72</v>
      </c>
      <c r="C12" s="166">
        <v>1</v>
      </c>
      <c r="D12" s="166">
        <v>0</v>
      </c>
      <c r="E12" s="167">
        <v>1</v>
      </c>
      <c r="F12" s="167">
        <v>0</v>
      </c>
      <c r="G12" s="166">
        <v>0</v>
      </c>
      <c r="H12" s="143">
        <v>2</v>
      </c>
    </row>
    <row r="13" spans="1:8" ht="14.25" thickBot="1" x14ac:dyDescent="0.2">
      <c r="A13" s="256"/>
      <c r="B13" s="226" t="s">
        <v>73</v>
      </c>
      <c r="C13" s="166">
        <v>0</v>
      </c>
      <c r="D13" s="166">
        <v>0</v>
      </c>
      <c r="E13" s="167">
        <v>1</v>
      </c>
      <c r="F13" s="167">
        <v>0</v>
      </c>
      <c r="G13" s="166">
        <v>0</v>
      </c>
      <c r="H13" s="143">
        <v>1</v>
      </c>
    </row>
    <row r="14" spans="1:8" ht="14.25" thickBot="1" x14ac:dyDescent="0.2">
      <c r="A14" s="256"/>
      <c r="B14" s="226" t="s">
        <v>39</v>
      </c>
      <c r="C14" s="166">
        <v>1</v>
      </c>
      <c r="D14" s="166">
        <v>1</v>
      </c>
      <c r="E14" s="167">
        <v>1</v>
      </c>
      <c r="F14" s="167">
        <v>0</v>
      </c>
      <c r="G14" s="166">
        <v>0</v>
      </c>
      <c r="H14" s="143">
        <v>3</v>
      </c>
    </row>
    <row r="15" spans="1:8" ht="14.25" thickBot="1" x14ac:dyDescent="0.2">
      <c r="A15" s="256"/>
      <c r="B15" s="226" t="s">
        <v>49</v>
      </c>
      <c r="C15" s="166">
        <v>1</v>
      </c>
      <c r="D15" s="166">
        <v>0</v>
      </c>
      <c r="E15" s="167">
        <v>0</v>
      </c>
      <c r="F15" s="167">
        <v>0</v>
      </c>
      <c r="G15" s="166">
        <v>0</v>
      </c>
      <c r="H15" s="143">
        <v>1</v>
      </c>
    </row>
    <row r="16" spans="1:8" ht="14.25" thickBot="1" x14ac:dyDescent="0.2">
      <c r="A16" s="261"/>
      <c r="B16" s="174" t="s">
        <v>38</v>
      </c>
      <c r="C16" s="166">
        <v>0</v>
      </c>
      <c r="D16" s="166">
        <v>0</v>
      </c>
      <c r="E16" s="167">
        <v>2</v>
      </c>
      <c r="F16" s="167">
        <v>0</v>
      </c>
      <c r="G16" s="166">
        <v>0</v>
      </c>
      <c r="H16" s="143">
        <v>2</v>
      </c>
    </row>
    <row r="17" spans="1:8" ht="14.25" thickBot="1" x14ac:dyDescent="0.2">
      <c r="A17" s="152" t="s">
        <v>26</v>
      </c>
      <c r="B17" s="174" t="s">
        <v>27</v>
      </c>
      <c r="C17" s="166">
        <v>0</v>
      </c>
      <c r="D17" s="166">
        <v>0</v>
      </c>
      <c r="E17" s="167">
        <v>0</v>
      </c>
      <c r="F17" s="167">
        <v>1</v>
      </c>
      <c r="G17" s="166">
        <v>0</v>
      </c>
      <c r="H17" s="143">
        <v>1</v>
      </c>
    </row>
    <row r="18" spans="1:8" ht="14.25" thickBot="1" x14ac:dyDescent="0.2">
      <c r="A18" s="152" t="s">
        <v>38</v>
      </c>
      <c r="B18" s="174" t="s">
        <v>38</v>
      </c>
      <c r="C18" s="166">
        <v>0</v>
      </c>
      <c r="D18" s="166">
        <v>1</v>
      </c>
      <c r="E18" s="167">
        <v>1</v>
      </c>
      <c r="F18" s="167">
        <v>0</v>
      </c>
      <c r="G18" s="166">
        <v>0</v>
      </c>
      <c r="H18" s="143">
        <v>2</v>
      </c>
    </row>
    <row r="19" spans="1:8" ht="14.25" thickBot="1" x14ac:dyDescent="0.2">
      <c r="A19" s="259" t="s">
        <v>3</v>
      </c>
      <c r="B19" s="265"/>
      <c r="C19" s="165">
        <v>15</v>
      </c>
      <c r="D19" s="165">
        <v>15</v>
      </c>
      <c r="E19" s="165">
        <v>13</v>
      </c>
      <c r="F19" s="165">
        <v>9</v>
      </c>
      <c r="G19" s="165">
        <v>11</v>
      </c>
      <c r="H19" s="143">
        <v>63</v>
      </c>
    </row>
  </sheetData>
  <mergeCells count="4">
    <mergeCell ref="A6:A7"/>
    <mergeCell ref="A8:A16"/>
    <mergeCell ref="A19:B19"/>
    <mergeCell ref="A3:A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2"/>
  <sheetViews>
    <sheetView view="pageBreakPreview" zoomScaleNormal="100" zoomScaleSheetLayoutView="100" workbookViewId="0">
      <selection activeCell="H28" sqref="H28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8" ht="14.25" thickBot="1" x14ac:dyDescent="0.2">
      <c r="A1" t="s">
        <v>74</v>
      </c>
    </row>
    <row r="2" spans="1:8" ht="14.25" thickBot="1" x14ac:dyDescent="0.2">
      <c r="A2" s="145" t="s">
        <v>75</v>
      </c>
      <c r="B2" s="145" t="s">
        <v>76</v>
      </c>
      <c r="C2" s="169">
        <v>2020</v>
      </c>
      <c r="D2" s="169">
        <v>2021</v>
      </c>
      <c r="E2" s="169">
        <v>2022</v>
      </c>
      <c r="F2" s="169">
        <v>2023</v>
      </c>
      <c r="G2" s="169">
        <v>2024</v>
      </c>
      <c r="H2" s="170" t="s">
        <v>3</v>
      </c>
    </row>
    <row r="3" spans="1:8" ht="14.25" thickBot="1" x14ac:dyDescent="0.2">
      <c r="A3" s="162" t="s">
        <v>77</v>
      </c>
      <c r="B3" s="162" t="s">
        <v>78</v>
      </c>
      <c r="C3" s="166">
        <v>2</v>
      </c>
      <c r="D3" s="166">
        <v>0</v>
      </c>
      <c r="E3" s="167">
        <v>0</v>
      </c>
      <c r="F3" s="167">
        <v>0</v>
      </c>
      <c r="G3" s="166">
        <v>0</v>
      </c>
      <c r="H3" s="166">
        <v>2</v>
      </c>
    </row>
    <row r="4" spans="1:8" ht="14.25" thickBot="1" x14ac:dyDescent="0.2">
      <c r="A4" s="266" t="s">
        <v>21</v>
      </c>
      <c r="B4" s="162" t="s">
        <v>39</v>
      </c>
      <c r="C4" s="166">
        <v>0</v>
      </c>
      <c r="D4" s="166">
        <v>1</v>
      </c>
      <c r="E4" s="167">
        <v>0</v>
      </c>
      <c r="F4" s="167">
        <v>3</v>
      </c>
      <c r="G4" s="166">
        <v>3</v>
      </c>
      <c r="H4" s="166">
        <v>7</v>
      </c>
    </row>
    <row r="5" spans="1:8" ht="14.25" thickBot="1" x14ac:dyDescent="0.2">
      <c r="A5" s="266"/>
      <c r="B5" s="162" t="s">
        <v>23</v>
      </c>
      <c r="C5" s="166">
        <v>1</v>
      </c>
      <c r="D5" s="166">
        <v>0</v>
      </c>
      <c r="E5" s="167">
        <v>0</v>
      </c>
      <c r="F5" s="167">
        <v>0</v>
      </c>
      <c r="G5" s="166">
        <v>0</v>
      </c>
      <c r="H5" s="166">
        <v>1</v>
      </c>
    </row>
    <row r="6" spans="1:8" ht="14.25" thickBot="1" x14ac:dyDescent="0.2">
      <c r="A6" s="266"/>
      <c r="B6" s="162" t="s">
        <v>79</v>
      </c>
      <c r="C6" s="166">
        <v>0</v>
      </c>
      <c r="D6" s="166">
        <v>1</v>
      </c>
      <c r="E6" s="167">
        <v>0</v>
      </c>
      <c r="F6" s="167">
        <v>0</v>
      </c>
      <c r="G6" s="166">
        <v>0</v>
      </c>
      <c r="H6" s="166">
        <v>1</v>
      </c>
    </row>
    <row r="7" spans="1:8" ht="14.25" thickBot="1" x14ac:dyDescent="0.2">
      <c r="A7" s="162" t="s">
        <v>80</v>
      </c>
      <c r="B7" s="162" t="s">
        <v>81</v>
      </c>
      <c r="C7" s="166">
        <v>0</v>
      </c>
      <c r="D7" s="166">
        <v>0</v>
      </c>
      <c r="E7" s="167">
        <v>0</v>
      </c>
      <c r="F7" s="167">
        <v>1</v>
      </c>
      <c r="G7" s="166">
        <v>0</v>
      </c>
      <c r="H7" s="166">
        <v>1</v>
      </c>
    </row>
    <row r="8" spans="1:8" ht="14.25" thickBot="1" x14ac:dyDescent="0.2">
      <c r="A8" s="162" t="s">
        <v>33</v>
      </c>
      <c r="B8" s="162" t="s">
        <v>46</v>
      </c>
      <c r="C8" s="166">
        <v>1</v>
      </c>
      <c r="D8" s="166">
        <v>2</v>
      </c>
      <c r="E8" s="167">
        <v>0</v>
      </c>
      <c r="F8" s="167">
        <v>0</v>
      </c>
      <c r="G8" s="166">
        <v>2</v>
      </c>
      <c r="H8" s="166">
        <v>5</v>
      </c>
    </row>
    <row r="9" spans="1:8" ht="14.25" thickBot="1" x14ac:dyDescent="0.2">
      <c r="A9" s="266" t="s">
        <v>48</v>
      </c>
      <c r="B9" s="176" t="s">
        <v>49</v>
      </c>
      <c r="C9" s="166">
        <v>1</v>
      </c>
      <c r="D9" s="166">
        <v>1</v>
      </c>
      <c r="E9" s="167">
        <v>0</v>
      </c>
      <c r="F9" s="167">
        <v>0</v>
      </c>
      <c r="G9" s="166">
        <v>0</v>
      </c>
      <c r="H9" s="166">
        <v>2</v>
      </c>
    </row>
    <row r="10" spans="1:8" ht="14.25" thickBot="1" x14ac:dyDescent="0.2">
      <c r="A10" s="266"/>
      <c r="B10" s="176" t="s">
        <v>50</v>
      </c>
      <c r="C10" s="166">
        <v>0</v>
      </c>
      <c r="D10" s="166">
        <v>0</v>
      </c>
      <c r="E10" s="167">
        <v>1</v>
      </c>
      <c r="F10" s="167">
        <v>0</v>
      </c>
      <c r="G10" s="166">
        <v>0</v>
      </c>
      <c r="H10" s="166">
        <v>1</v>
      </c>
    </row>
    <row r="11" spans="1:8" ht="14.25" thickBot="1" x14ac:dyDescent="0.2">
      <c r="A11" s="255" t="s">
        <v>51</v>
      </c>
      <c r="B11" s="162" t="s">
        <v>82</v>
      </c>
      <c r="C11" s="166">
        <v>0</v>
      </c>
      <c r="D11" s="166">
        <v>0</v>
      </c>
      <c r="E11" s="167">
        <v>2</v>
      </c>
      <c r="F11" s="167">
        <v>0</v>
      </c>
      <c r="G11" s="166">
        <v>1</v>
      </c>
      <c r="H11" s="166">
        <v>3</v>
      </c>
    </row>
    <row r="12" spans="1:8" ht="14.25" thickBot="1" x14ac:dyDescent="0.2">
      <c r="A12" s="256"/>
      <c r="B12" s="162" t="s">
        <v>70</v>
      </c>
      <c r="C12" s="166">
        <v>1</v>
      </c>
      <c r="D12" s="166">
        <v>0</v>
      </c>
      <c r="E12" s="167">
        <v>1</v>
      </c>
      <c r="F12" s="167">
        <v>1</v>
      </c>
      <c r="G12" s="166">
        <v>0</v>
      </c>
      <c r="H12" s="166">
        <v>3</v>
      </c>
    </row>
    <row r="13" spans="1:8" ht="14.25" thickBot="1" x14ac:dyDescent="0.2">
      <c r="A13" s="256"/>
      <c r="B13" s="162" t="s">
        <v>71</v>
      </c>
      <c r="C13" s="166">
        <v>6</v>
      </c>
      <c r="D13" s="166">
        <v>4</v>
      </c>
      <c r="E13" s="167">
        <v>7</v>
      </c>
      <c r="F13" s="167">
        <v>5</v>
      </c>
      <c r="G13" s="166">
        <v>4</v>
      </c>
      <c r="H13" s="166">
        <v>26</v>
      </c>
    </row>
    <row r="14" spans="1:8" ht="14.25" thickBot="1" x14ac:dyDescent="0.2">
      <c r="A14" s="256"/>
      <c r="B14" s="162" t="s">
        <v>72</v>
      </c>
      <c r="C14" s="166">
        <v>5</v>
      </c>
      <c r="D14" s="166">
        <v>8</v>
      </c>
      <c r="E14" s="167">
        <v>4</v>
      </c>
      <c r="F14" s="167">
        <v>5</v>
      </c>
      <c r="G14" s="166">
        <v>7</v>
      </c>
      <c r="H14" s="166">
        <v>29</v>
      </c>
    </row>
    <row r="15" spans="1:8" ht="14.25" thickBot="1" x14ac:dyDescent="0.2">
      <c r="A15" s="256"/>
      <c r="B15" s="162" t="s">
        <v>78</v>
      </c>
      <c r="C15" s="166">
        <v>3</v>
      </c>
      <c r="D15" s="166">
        <v>2</v>
      </c>
      <c r="E15" s="167">
        <v>2</v>
      </c>
      <c r="F15" s="167">
        <v>1</v>
      </c>
      <c r="G15" s="166">
        <v>1</v>
      </c>
      <c r="H15" s="166">
        <v>9</v>
      </c>
    </row>
    <row r="16" spans="1:8" ht="14.25" thickBot="1" x14ac:dyDescent="0.2">
      <c r="A16" s="256"/>
      <c r="B16" s="176" t="s">
        <v>83</v>
      </c>
      <c r="C16" s="166">
        <v>0</v>
      </c>
      <c r="D16" s="166">
        <v>0</v>
      </c>
      <c r="E16" s="167">
        <v>0</v>
      </c>
      <c r="F16" s="167">
        <v>1</v>
      </c>
      <c r="G16" s="166">
        <v>0</v>
      </c>
      <c r="H16" s="166">
        <v>1</v>
      </c>
    </row>
    <row r="17" spans="1:8" ht="14.25" thickBot="1" x14ac:dyDescent="0.2">
      <c r="A17" s="256"/>
      <c r="B17" s="162" t="s">
        <v>39</v>
      </c>
      <c r="C17" s="166">
        <v>2</v>
      </c>
      <c r="D17" s="166">
        <v>1</v>
      </c>
      <c r="E17" s="167">
        <v>1</v>
      </c>
      <c r="F17" s="167">
        <v>1</v>
      </c>
      <c r="G17" s="166">
        <v>0</v>
      </c>
      <c r="H17" s="166">
        <v>5</v>
      </c>
    </row>
    <row r="18" spans="1:8" ht="14.25" thickBot="1" x14ac:dyDescent="0.2">
      <c r="A18" s="261"/>
      <c r="B18" s="162" t="s">
        <v>38</v>
      </c>
      <c r="C18" s="166">
        <v>3</v>
      </c>
      <c r="D18" s="166">
        <v>1</v>
      </c>
      <c r="E18" s="167">
        <v>1</v>
      </c>
      <c r="F18" s="167">
        <v>0</v>
      </c>
      <c r="G18" s="166">
        <v>0</v>
      </c>
      <c r="H18" s="166">
        <v>5</v>
      </c>
    </row>
    <row r="19" spans="1:8" ht="14.25" thickBot="1" x14ac:dyDescent="0.2">
      <c r="A19" s="162" t="s">
        <v>26</v>
      </c>
      <c r="B19" s="162" t="s">
        <v>27</v>
      </c>
      <c r="C19" s="166">
        <v>1</v>
      </c>
      <c r="D19" s="166">
        <v>0</v>
      </c>
      <c r="E19" s="167">
        <v>0</v>
      </c>
      <c r="F19" s="167">
        <v>0</v>
      </c>
      <c r="G19" s="166">
        <v>0</v>
      </c>
      <c r="H19" s="166">
        <v>1</v>
      </c>
    </row>
    <row r="20" spans="1:8" ht="14.25" thickBot="1" x14ac:dyDescent="0.2">
      <c r="A20" s="162" t="s">
        <v>52</v>
      </c>
      <c r="B20" s="162" t="s">
        <v>52</v>
      </c>
      <c r="C20" s="166">
        <v>1</v>
      </c>
      <c r="D20" s="166">
        <v>0</v>
      </c>
      <c r="E20" s="167">
        <v>0</v>
      </c>
      <c r="F20" s="167">
        <v>0</v>
      </c>
      <c r="G20" s="166">
        <v>0</v>
      </c>
      <c r="H20" s="166">
        <v>1</v>
      </c>
    </row>
    <row r="21" spans="1:8" ht="14.25" thickBot="1" x14ac:dyDescent="0.2">
      <c r="A21" s="162" t="s">
        <v>38</v>
      </c>
      <c r="B21" s="162" t="s">
        <v>38</v>
      </c>
      <c r="C21" s="166">
        <v>0</v>
      </c>
      <c r="D21" s="166">
        <v>0</v>
      </c>
      <c r="E21" s="167">
        <v>1</v>
      </c>
      <c r="F21" s="167">
        <v>0</v>
      </c>
      <c r="G21" s="166">
        <v>0</v>
      </c>
      <c r="H21" s="166">
        <v>1</v>
      </c>
    </row>
    <row r="22" spans="1:8" ht="14.25" thickBot="1" x14ac:dyDescent="0.2">
      <c r="A22" s="264" t="s">
        <v>3</v>
      </c>
      <c r="B22" s="264"/>
      <c r="C22" s="167">
        <v>27</v>
      </c>
      <c r="D22" s="167">
        <v>21</v>
      </c>
      <c r="E22" s="167">
        <v>20</v>
      </c>
      <c r="F22" s="167">
        <v>18</v>
      </c>
      <c r="G22" s="167">
        <v>18</v>
      </c>
      <c r="H22" s="166">
        <v>104</v>
      </c>
    </row>
  </sheetData>
  <mergeCells count="4">
    <mergeCell ref="A22:B22"/>
    <mergeCell ref="A4:A6"/>
    <mergeCell ref="A9:A10"/>
    <mergeCell ref="A11:A1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4"/>
  <sheetViews>
    <sheetView view="pageBreakPreview" zoomScale="130" zoomScaleNormal="100" zoomScaleSheetLayoutView="130" workbookViewId="0">
      <selection activeCell="E20" sqref="E20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8" ht="14.25" thickBot="1" x14ac:dyDescent="0.2">
      <c r="A1" t="s">
        <v>84</v>
      </c>
    </row>
    <row r="2" spans="1:8" ht="14.25" thickBot="1" x14ac:dyDescent="0.2">
      <c r="A2" s="145" t="s">
        <v>75</v>
      </c>
      <c r="B2" s="145" t="s">
        <v>76</v>
      </c>
      <c r="C2" s="169">
        <v>2020</v>
      </c>
      <c r="D2" s="169">
        <v>2021</v>
      </c>
      <c r="E2" s="169">
        <v>2022</v>
      </c>
      <c r="F2" s="169">
        <v>2023</v>
      </c>
      <c r="G2" s="169">
        <v>2024</v>
      </c>
      <c r="H2" s="170" t="s">
        <v>3</v>
      </c>
    </row>
    <row r="3" spans="1:8" ht="14.25" thickBot="1" x14ac:dyDescent="0.2">
      <c r="A3" s="162" t="s">
        <v>85</v>
      </c>
      <c r="B3" s="162" t="s">
        <v>20</v>
      </c>
      <c r="C3" s="166">
        <v>0</v>
      </c>
      <c r="D3" s="166">
        <v>0</v>
      </c>
      <c r="E3" s="167">
        <v>0</v>
      </c>
      <c r="F3" s="167">
        <v>0</v>
      </c>
      <c r="G3" s="166">
        <v>2</v>
      </c>
      <c r="H3" s="166">
        <v>2</v>
      </c>
    </row>
    <row r="4" spans="1:8" ht="14.25" thickBot="1" x14ac:dyDescent="0.2">
      <c r="A4" s="162" t="s">
        <v>86</v>
      </c>
      <c r="B4" s="162" t="s">
        <v>20</v>
      </c>
      <c r="C4" s="166">
        <v>0</v>
      </c>
      <c r="D4" s="166">
        <v>0</v>
      </c>
      <c r="E4" s="167">
        <v>0</v>
      </c>
      <c r="F4" s="167">
        <v>0</v>
      </c>
      <c r="G4" s="166">
        <v>1</v>
      </c>
      <c r="H4" s="166">
        <v>1</v>
      </c>
    </row>
    <row r="5" spans="1:8" ht="14.25" thickBot="1" x14ac:dyDescent="0.2">
      <c r="A5" s="162" t="s">
        <v>56</v>
      </c>
      <c r="B5" s="176" t="s">
        <v>49</v>
      </c>
      <c r="C5" s="166">
        <v>0</v>
      </c>
      <c r="D5" s="166">
        <v>3</v>
      </c>
      <c r="E5" s="167">
        <v>1</v>
      </c>
      <c r="F5" s="167">
        <v>0</v>
      </c>
      <c r="G5" s="166">
        <v>0</v>
      </c>
      <c r="H5" s="166">
        <v>4</v>
      </c>
    </row>
    <row r="6" spans="1:8" ht="14.25" thickBot="1" x14ac:dyDescent="0.2">
      <c r="A6" s="255" t="s">
        <v>68</v>
      </c>
      <c r="B6" s="162" t="s">
        <v>72</v>
      </c>
      <c r="C6" s="166">
        <v>4</v>
      </c>
      <c r="D6" s="166">
        <v>0</v>
      </c>
      <c r="E6" s="167">
        <v>0</v>
      </c>
      <c r="F6" s="167">
        <v>2</v>
      </c>
      <c r="G6" s="166">
        <v>0</v>
      </c>
      <c r="H6" s="166">
        <v>6</v>
      </c>
    </row>
    <row r="7" spans="1:8" ht="14.25" thickBot="1" x14ac:dyDescent="0.2">
      <c r="A7" s="256"/>
      <c r="B7" s="162" t="s">
        <v>87</v>
      </c>
      <c r="C7" s="166">
        <v>1</v>
      </c>
      <c r="D7" s="166">
        <v>0</v>
      </c>
      <c r="E7" s="167">
        <v>0</v>
      </c>
      <c r="F7" s="167">
        <v>0</v>
      </c>
      <c r="G7" s="166">
        <v>0</v>
      </c>
      <c r="H7" s="166">
        <v>1</v>
      </c>
    </row>
    <row r="8" spans="1:8" ht="14.25" thickBot="1" x14ac:dyDescent="0.2">
      <c r="A8" s="256"/>
      <c r="B8" s="162" t="s">
        <v>88</v>
      </c>
      <c r="C8" s="166">
        <v>1</v>
      </c>
      <c r="D8" s="166">
        <v>0</v>
      </c>
      <c r="E8" s="167">
        <v>0</v>
      </c>
      <c r="F8" s="167">
        <v>0</v>
      </c>
      <c r="G8" s="166">
        <v>0</v>
      </c>
      <c r="H8" s="166">
        <v>1</v>
      </c>
    </row>
    <row r="9" spans="1:8" ht="14.25" thickBot="1" x14ac:dyDescent="0.2">
      <c r="A9" s="256"/>
      <c r="B9" s="174" t="s">
        <v>67</v>
      </c>
      <c r="C9" s="166">
        <v>1</v>
      </c>
      <c r="D9" s="166">
        <v>6</v>
      </c>
      <c r="E9" s="167">
        <v>2</v>
      </c>
      <c r="F9" s="167">
        <v>1</v>
      </c>
      <c r="G9" s="166">
        <v>0</v>
      </c>
      <c r="H9" s="166">
        <v>10</v>
      </c>
    </row>
    <row r="10" spans="1:8" ht="14.25" thickBot="1" x14ac:dyDescent="0.2">
      <c r="A10" s="256"/>
      <c r="B10" s="162" t="s">
        <v>35</v>
      </c>
      <c r="C10" s="166">
        <v>0</v>
      </c>
      <c r="D10" s="166">
        <v>0</v>
      </c>
      <c r="E10" s="167">
        <v>0</v>
      </c>
      <c r="F10" s="167">
        <v>0</v>
      </c>
      <c r="G10" s="166">
        <v>1</v>
      </c>
      <c r="H10" s="166">
        <v>1</v>
      </c>
    </row>
    <row r="11" spans="1:8" ht="14.25" thickBot="1" x14ac:dyDescent="0.2">
      <c r="A11" s="261"/>
      <c r="B11" s="162" t="s">
        <v>38</v>
      </c>
      <c r="C11" s="166">
        <v>1</v>
      </c>
      <c r="D11" s="166">
        <v>0</v>
      </c>
      <c r="E11" s="167">
        <v>0</v>
      </c>
      <c r="F11" s="167">
        <v>1</v>
      </c>
      <c r="G11" s="166">
        <v>0</v>
      </c>
      <c r="H11" s="166">
        <v>2</v>
      </c>
    </row>
    <row r="12" spans="1:8" ht="13.5" customHeight="1" thickBot="1" x14ac:dyDescent="0.2">
      <c r="A12" s="162" t="s">
        <v>26</v>
      </c>
      <c r="B12" s="162" t="s">
        <v>27</v>
      </c>
      <c r="C12" s="166">
        <v>0</v>
      </c>
      <c r="D12" s="166">
        <v>0</v>
      </c>
      <c r="E12" s="167">
        <v>0</v>
      </c>
      <c r="F12" s="167">
        <v>2</v>
      </c>
      <c r="G12" s="166">
        <v>0</v>
      </c>
      <c r="H12" s="166">
        <v>2</v>
      </c>
    </row>
    <row r="13" spans="1:8" ht="14.25" thickBot="1" x14ac:dyDescent="0.2">
      <c r="A13" s="162" t="s">
        <v>38</v>
      </c>
      <c r="B13" s="162" t="s">
        <v>38</v>
      </c>
      <c r="C13" s="166">
        <v>0</v>
      </c>
      <c r="D13" s="166">
        <v>1</v>
      </c>
      <c r="E13" s="167">
        <v>0</v>
      </c>
      <c r="F13" s="167">
        <v>0</v>
      </c>
      <c r="G13" s="166">
        <v>0</v>
      </c>
      <c r="H13" s="166">
        <v>1</v>
      </c>
    </row>
    <row r="14" spans="1:8" ht="13.5" customHeight="1" thickBot="1" x14ac:dyDescent="0.2">
      <c r="A14" s="264" t="s">
        <v>3</v>
      </c>
      <c r="B14" s="264"/>
      <c r="C14" s="167">
        <v>8</v>
      </c>
      <c r="D14" s="167">
        <v>10</v>
      </c>
      <c r="E14" s="167">
        <v>3</v>
      </c>
      <c r="F14" s="167">
        <v>6</v>
      </c>
      <c r="G14" s="167">
        <v>4</v>
      </c>
      <c r="H14" s="166">
        <v>31</v>
      </c>
    </row>
  </sheetData>
  <mergeCells count="2">
    <mergeCell ref="A14:B14"/>
    <mergeCell ref="A6:A1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7"/>
  <sheetViews>
    <sheetView view="pageBreakPreview" zoomScale="110" zoomScaleNormal="100" zoomScaleSheetLayoutView="110" workbookViewId="0">
      <selection activeCell="I14" sqref="I14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8" ht="14.25" thickBot="1" x14ac:dyDescent="0.2">
      <c r="A1" t="s">
        <v>89</v>
      </c>
    </row>
    <row r="2" spans="1:8" ht="14.25" thickBot="1" x14ac:dyDescent="0.2">
      <c r="A2" s="145" t="s">
        <v>13</v>
      </c>
      <c r="B2" s="145" t="s">
        <v>2</v>
      </c>
      <c r="C2" s="169">
        <v>2020</v>
      </c>
      <c r="D2" s="169">
        <v>2021</v>
      </c>
      <c r="E2" s="169">
        <v>2022</v>
      </c>
      <c r="F2" s="169">
        <v>2023</v>
      </c>
      <c r="G2" s="169">
        <v>2024</v>
      </c>
      <c r="H2" s="170" t="s">
        <v>3</v>
      </c>
    </row>
    <row r="3" spans="1:8" ht="14.25" thickBot="1" x14ac:dyDescent="0.2">
      <c r="A3" s="162" t="s">
        <v>45</v>
      </c>
      <c r="B3" s="162" t="s">
        <v>88</v>
      </c>
      <c r="C3" s="166">
        <v>0</v>
      </c>
      <c r="D3" s="166">
        <v>0</v>
      </c>
      <c r="E3" s="167">
        <v>1</v>
      </c>
      <c r="F3" s="167">
        <v>0</v>
      </c>
      <c r="G3" s="166">
        <v>0</v>
      </c>
      <c r="H3" s="166">
        <v>1</v>
      </c>
    </row>
    <row r="4" spans="1:8" ht="14.25" thickBot="1" x14ac:dyDescent="0.2">
      <c r="A4" s="152" t="s">
        <v>56</v>
      </c>
      <c r="B4" s="162" t="s">
        <v>90</v>
      </c>
      <c r="C4" s="166">
        <v>0</v>
      </c>
      <c r="D4" s="166">
        <v>1</v>
      </c>
      <c r="E4" s="167">
        <v>0</v>
      </c>
      <c r="F4" s="167">
        <v>0</v>
      </c>
      <c r="G4" s="166">
        <v>0</v>
      </c>
      <c r="H4" s="166">
        <v>1</v>
      </c>
    </row>
    <row r="5" spans="1:8" ht="14.25" thickBot="1" x14ac:dyDescent="0.2">
      <c r="A5" s="162" t="s">
        <v>51</v>
      </c>
      <c r="B5" s="162" t="s">
        <v>91</v>
      </c>
      <c r="C5" s="166">
        <v>0</v>
      </c>
      <c r="D5" s="166">
        <v>0</v>
      </c>
      <c r="E5" s="167">
        <v>1</v>
      </c>
      <c r="F5" s="167">
        <v>0</v>
      </c>
      <c r="G5" s="166">
        <v>0</v>
      </c>
      <c r="H5" s="166">
        <v>1</v>
      </c>
    </row>
    <row r="6" spans="1:8" ht="14.25" thickBot="1" x14ac:dyDescent="0.2">
      <c r="A6" s="264" t="s">
        <v>3</v>
      </c>
      <c r="B6" s="264"/>
      <c r="C6" s="167">
        <v>0</v>
      </c>
      <c r="D6" s="167">
        <v>1</v>
      </c>
      <c r="E6" s="167">
        <v>2</v>
      </c>
      <c r="F6" s="167">
        <v>0</v>
      </c>
      <c r="G6" s="167">
        <v>0</v>
      </c>
      <c r="H6" s="166">
        <v>3</v>
      </c>
    </row>
    <row r="7" spans="1:8" x14ac:dyDescent="0.15">
      <c r="H7" s="155"/>
    </row>
  </sheetData>
  <mergeCells count="1">
    <mergeCell ref="A6:B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8"/>
  <sheetViews>
    <sheetView view="pageBreakPreview" zoomScale="110" zoomScaleNormal="100" zoomScaleSheetLayoutView="110" workbookViewId="0">
      <selection activeCell="H17" sqref="H17"/>
    </sheetView>
  </sheetViews>
  <sheetFormatPr defaultRowHeight="13.5" x14ac:dyDescent="0.15"/>
  <cols>
    <col min="1" max="1" width="20.625" customWidth="1"/>
    <col min="2" max="2" width="25.625" customWidth="1"/>
    <col min="3" max="8" width="10.625" customWidth="1"/>
  </cols>
  <sheetData>
    <row r="1" spans="1:8" ht="14.25" thickBot="1" x14ac:dyDescent="0.2">
      <c r="A1" t="s">
        <v>92</v>
      </c>
    </row>
    <row r="2" spans="1:8" ht="14.25" thickBot="1" x14ac:dyDescent="0.2">
      <c r="A2" s="177" t="s">
        <v>13</v>
      </c>
      <c r="B2" s="177" t="s">
        <v>2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79" t="s">
        <v>3</v>
      </c>
    </row>
    <row r="3" spans="1:8" ht="14.25" thickBot="1" x14ac:dyDescent="0.2">
      <c r="A3" s="182" t="s">
        <v>93</v>
      </c>
      <c r="B3" s="180" t="s">
        <v>94</v>
      </c>
      <c r="C3" s="161">
        <v>1</v>
      </c>
      <c r="D3" s="161">
        <v>0</v>
      </c>
      <c r="E3" s="160">
        <v>0</v>
      </c>
      <c r="F3" s="160">
        <v>0</v>
      </c>
      <c r="G3" s="161">
        <v>1</v>
      </c>
      <c r="H3" s="160">
        <v>2</v>
      </c>
    </row>
    <row r="4" spans="1:8" ht="14.25" thickBot="1" x14ac:dyDescent="0.2">
      <c r="A4" s="180" t="s">
        <v>45</v>
      </c>
      <c r="B4" s="180" t="s">
        <v>66</v>
      </c>
      <c r="C4" s="161">
        <v>0</v>
      </c>
      <c r="D4" s="161">
        <v>0</v>
      </c>
      <c r="E4" s="160">
        <v>1</v>
      </c>
      <c r="F4" s="160">
        <v>0</v>
      </c>
      <c r="G4" s="161">
        <v>0</v>
      </c>
      <c r="H4" s="160">
        <v>1</v>
      </c>
    </row>
    <row r="5" spans="1:8" ht="14.25" thickBot="1" x14ac:dyDescent="0.2">
      <c r="A5" s="268" t="s">
        <v>21</v>
      </c>
      <c r="B5" s="180" t="s">
        <v>62</v>
      </c>
      <c r="C5" s="161">
        <v>1</v>
      </c>
      <c r="D5" s="161">
        <v>0</v>
      </c>
      <c r="E5" s="160">
        <v>0</v>
      </c>
      <c r="F5" s="160">
        <v>0</v>
      </c>
      <c r="G5" s="161">
        <v>0</v>
      </c>
      <c r="H5" s="160">
        <v>1</v>
      </c>
    </row>
    <row r="6" spans="1:8" ht="14.25" thickBot="1" x14ac:dyDescent="0.2">
      <c r="A6" s="269"/>
      <c r="B6" s="180" t="s">
        <v>95</v>
      </c>
      <c r="C6" s="161">
        <v>0</v>
      </c>
      <c r="D6" s="161">
        <v>0</v>
      </c>
      <c r="E6" s="160">
        <v>0</v>
      </c>
      <c r="F6" s="160">
        <v>0</v>
      </c>
      <c r="G6" s="161">
        <v>1</v>
      </c>
      <c r="H6" s="160">
        <v>1</v>
      </c>
    </row>
    <row r="7" spans="1:8" ht="14.25" thickBot="1" x14ac:dyDescent="0.2">
      <c r="A7" s="246"/>
      <c r="B7" s="180" t="s">
        <v>15</v>
      </c>
      <c r="C7" s="161">
        <v>1</v>
      </c>
      <c r="D7" s="161">
        <v>0</v>
      </c>
      <c r="E7" s="160">
        <v>0</v>
      </c>
      <c r="F7" s="160">
        <v>0</v>
      </c>
      <c r="G7" s="161">
        <v>0</v>
      </c>
      <c r="H7" s="160">
        <v>1</v>
      </c>
    </row>
    <row r="8" spans="1:8" ht="14.25" thickBot="1" x14ac:dyDescent="0.2">
      <c r="A8" s="267" t="s">
        <v>3</v>
      </c>
      <c r="B8" s="267"/>
      <c r="C8" s="160">
        <v>3</v>
      </c>
      <c r="D8" s="160">
        <v>0</v>
      </c>
      <c r="E8" s="160">
        <v>1</v>
      </c>
      <c r="F8" s="160">
        <v>0</v>
      </c>
      <c r="G8" s="160">
        <v>2</v>
      </c>
      <c r="H8" s="160">
        <v>6</v>
      </c>
    </row>
  </sheetData>
  <mergeCells count="2">
    <mergeCell ref="A8:B8"/>
    <mergeCell ref="A5:A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0"/>
  <sheetViews>
    <sheetView view="pageBreakPreview" zoomScale="110" zoomScaleNormal="100" zoomScaleSheetLayoutView="110" workbookViewId="0">
      <selection activeCell="K21" sqref="K21"/>
    </sheetView>
  </sheetViews>
  <sheetFormatPr defaultRowHeight="13.5" x14ac:dyDescent="0.15"/>
  <cols>
    <col min="1" max="1" width="20.625" customWidth="1"/>
    <col min="2" max="2" width="25.625" customWidth="1"/>
    <col min="3" max="8" width="10.625" customWidth="1"/>
  </cols>
  <sheetData>
    <row r="1" spans="1:8" ht="14.25" thickBot="1" x14ac:dyDescent="0.2">
      <c r="A1" t="s">
        <v>96</v>
      </c>
    </row>
    <row r="2" spans="1:8" ht="14.25" thickBot="1" x14ac:dyDescent="0.2">
      <c r="A2" s="177" t="s">
        <v>13</v>
      </c>
      <c r="B2" s="177" t="s">
        <v>2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79" t="s">
        <v>3</v>
      </c>
    </row>
    <row r="3" spans="1:8" ht="14.25" thickBot="1" x14ac:dyDescent="0.2">
      <c r="A3" s="180" t="s">
        <v>45</v>
      </c>
      <c r="B3" s="180" t="s">
        <v>66</v>
      </c>
      <c r="C3" s="161">
        <v>0</v>
      </c>
      <c r="D3" s="161">
        <v>0</v>
      </c>
      <c r="E3" s="160">
        <v>1</v>
      </c>
      <c r="F3" s="160">
        <v>0</v>
      </c>
      <c r="G3" s="161">
        <v>0</v>
      </c>
      <c r="H3" s="160">
        <v>1</v>
      </c>
    </row>
    <row r="4" spans="1:8" ht="14.25" thickBot="1" x14ac:dyDescent="0.2">
      <c r="A4" s="268" t="s">
        <v>54</v>
      </c>
      <c r="B4" s="180" t="s">
        <v>66</v>
      </c>
      <c r="C4" s="161">
        <v>0</v>
      </c>
      <c r="D4" s="161">
        <v>0</v>
      </c>
      <c r="E4" s="160">
        <v>1</v>
      </c>
      <c r="F4" s="160">
        <v>1</v>
      </c>
      <c r="G4" s="161">
        <v>0</v>
      </c>
      <c r="H4" s="160">
        <v>2</v>
      </c>
    </row>
    <row r="5" spans="1:8" ht="14.25" thickBot="1" x14ac:dyDescent="0.2">
      <c r="A5" s="270"/>
      <c r="B5" s="180" t="s">
        <v>43</v>
      </c>
      <c r="C5" s="161">
        <v>0</v>
      </c>
      <c r="D5" s="161">
        <v>0</v>
      </c>
      <c r="E5" s="160">
        <v>1</v>
      </c>
      <c r="F5" s="160">
        <v>0</v>
      </c>
      <c r="G5" s="161">
        <v>0</v>
      </c>
      <c r="H5" s="160">
        <v>1</v>
      </c>
    </row>
    <row r="6" spans="1:8" ht="14.25" thickBot="1" x14ac:dyDescent="0.2">
      <c r="A6" s="269"/>
      <c r="B6" s="162" t="s">
        <v>39</v>
      </c>
      <c r="C6" s="161">
        <v>0</v>
      </c>
      <c r="D6" s="161">
        <v>0</v>
      </c>
      <c r="E6" s="160">
        <v>0</v>
      </c>
      <c r="F6" s="160">
        <v>1</v>
      </c>
      <c r="G6" s="161">
        <v>1</v>
      </c>
      <c r="H6" s="160">
        <v>2</v>
      </c>
    </row>
    <row r="7" spans="1:8" ht="14.25" thickBot="1" x14ac:dyDescent="0.2">
      <c r="A7" s="181" t="s">
        <v>97</v>
      </c>
      <c r="B7" s="180" t="s">
        <v>98</v>
      </c>
      <c r="C7" s="161">
        <v>0</v>
      </c>
      <c r="D7" s="161">
        <v>0</v>
      </c>
      <c r="E7" s="160">
        <v>0</v>
      </c>
      <c r="F7" s="160">
        <v>0</v>
      </c>
      <c r="G7" s="161">
        <v>1</v>
      </c>
      <c r="H7" s="160">
        <v>1</v>
      </c>
    </row>
    <row r="8" spans="1:8" ht="14.25" thickBot="1" x14ac:dyDescent="0.2">
      <c r="A8" s="181" t="s">
        <v>48</v>
      </c>
      <c r="B8" s="180" t="s">
        <v>99</v>
      </c>
      <c r="C8" s="161">
        <v>0</v>
      </c>
      <c r="D8" s="161">
        <v>0</v>
      </c>
      <c r="E8" s="160">
        <v>1</v>
      </c>
      <c r="F8" s="160">
        <v>1</v>
      </c>
      <c r="G8" s="161">
        <v>0</v>
      </c>
      <c r="H8" s="160">
        <v>2</v>
      </c>
    </row>
    <row r="9" spans="1:8" ht="14.25" thickBot="1" x14ac:dyDescent="0.2">
      <c r="A9" s="181" t="s">
        <v>35</v>
      </c>
      <c r="B9" s="180" t="s">
        <v>62</v>
      </c>
      <c r="C9" s="161">
        <v>1</v>
      </c>
      <c r="D9" s="161">
        <v>0</v>
      </c>
      <c r="E9" s="160">
        <v>0</v>
      </c>
      <c r="F9" s="160">
        <v>0</v>
      </c>
      <c r="G9" s="161">
        <v>0</v>
      </c>
      <c r="H9" s="160">
        <v>1</v>
      </c>
    </row>
    <row r="10" spans="1:8" ht="14.25" thickBot="1" x14ac:dyDescent="0.2">
      <c r="A10" s="267" t="s">
        <v>3</v>
      </c>
      <c r="B10" s="267"/>
      <c r="C10" s="160">
        <v>1</v>
      </c>
      <c r="D10" s="160">
        <v>0</v>
      </c>
      <c r="E10" s="160">
        <v>4</v>
      </c>
      <c r="F10" s="160">
        <v>3</v>
      </c>
      <c r="G10" s="160">
        <v>2</v>
      </c>
      <c r="H10" s="160">
        <v>10</v>
      </c>
    </row>
  </sheetData>
  <mergeCells count="2">
    <mergeCell ref="A10:B10"/>
    <mergeCell ref="A4:A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"/>
  <sheetViews>
    <sheetView view="pageBreakPreview" zoomScale="130" zoomScaleNormal="100" zoomScaleSheetLayoutView="130" workbookViewId="0">
      <selection activeCell="I1" sqref="I1:J1048576"/>
    </sheetView>
  </sheetViews>
  <sheetFormatPr defaultRowHeight="13.5" x14ac:dyDescent="0.15"/>
  <cols>
    <col min="1" max="1" width="20.625" customWidth="1"/>
    <col min="2" max="2" width="25.625" customWidth="1"/>
    <col min="3" max="8" width="10.625" customWidth="1"/>
  </cols>
  <sheetData>
    <row r="1" spans="1:8" ht="14.25" thickBot="1" x14ac:dyDescent="0.2">
      <c r="A1" t="s">
        <v>100</v>
      </c>
    </row>
    <row r="2" spans="1:8" ht="14.25" thickBot="1" x14ac:dyDescent="0.2">
      <c r="A2" s="177" t="s">
        <v>13</v>
      </c>
      <c r="B2" s="177" t="s">
        <v>2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79" t="s">
        <v>3</v>
      </c>
    </row>
    <row r="3" spans="1:8" ht="14.25" thickBot="1" x14ac:dyDescent="0.2">
      <c r="A3" s="271" t="s">
        <v>93</v>
      </c>
      <c r="B3" s="180" t="s">
        <v>88</v>
      </c>
      <c r="C3" s="161">
        <v>0</v>
      </c>
      <c r="D3" s="161">
        <v>0</v>
      </c>
      <c r="E3" s="160">
        <v>0</v>
      </c>
      <c r="F3" s="160">
        <v>0</v>
      </c>
      <c r="G3" s="161">
        <v>0</v>
      </c>
      <c r="H3" s="160">
        <v>0</v>
      </c>
    </row>
    <row r="4" spans="1:8" ht="14.25" thickBot="1" x14ac:dyDescent="0.2">
      <c r="A4" s="272"/>
      <c r="B4" s="162" t="s">
        <v>94</v>
      </c>
      <c r="C4" s="161">
        <v>0</v>
      </c>
      <c r="D4" s="161">
        <v>0</v>
      </c>
      <c r="E4" s="160">
        <v>1</v>
      </c>
      <c r="F4" s="160">
        <v>0</v>
      </c>
      <c r="G4" s="161">
        <v>0</v>
      </c>
      <c r="H4" s="160">
        <v>1</v>
      </c>
    </row>
    <row r="5" spans="1:8" ht="14.25" thickBot="1" x14ac:dyDescent="0.2">
      <c r="A5" s="273"/>
      <c r="B5" s="180" t="s">
        <v>101</v>
      </c>
      <c r="C5" s="161">
        <v>1</v>
      </c>
      <c r="D5" s="161">
        <v>0</v>
      </c>
      <c r="E5" s="160">
        <v>0</v>
      </c>
      <c r="F5" s="160">
        <v>0</v>
      </c>
      <c r="G5" s="161">
        <v>0</v>
      </c>
      <c r="H5" s="160">
        <v>1</v>
      </c>
    </row>
    <row r="6" spans="1:8" ht="14.25" thickBot="1" x14ac:dyDescent="0.2">
      <c r="A6" s="267" t="s">
        <v>3</v>
      </c>
      <c r="B6" s="267"/>
      <c r="C6" s="160">
        <v>1</v>
      </c>
      <c r="D6" s="160">
        <v>0</v>
      </c>
      <c r="E6" s="160">
        <v>1</v>
      </c>
      <c r="F6" s="160">
        <v>0</v>
      </c>
      <c r="G6" s="160">
        <v>0</v>
      </c>
      <c r="H6" s="160">
        <v>2</v>
      </c>
    </row>
  </sheetData>
  <mergeCells count="2">
    <mergeCell ref="A6:B6"/>
    <mergeCell ref="A3:A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8"/>
  <sheetViews>
    <sheetView view="pageBreakPreview" zoomScaleNormal="100" zoomScaleSheetLayoutView="100" workbookViewId="0">
      <selection activeCell="H14" sqref="H14"/>
    </sheetView>
  </sheetViews>
  <sheetFormatPr defaultRowHeight="13.5" x14ac:dyDescent="0.15"/>
  <cols>
    <col min="1" max="1" width="20.625" customWidth="1"/>
    <col min="2" max="2" width="25.625" customWidth="1"/>
    <col min="3" max="8" width="10.625" customWidth="1"/>
  </cols>
  <sheetData>
    <row r="1" spans="1:8" ht="14.25" thickBot="1" x14ac:dyDescent="0.2">
      <c r="A1" t="s">
        <v>102</v>
      </c>
    </row>
    <row r="2" spans="1:8" ht="14.25" thickBot="1" x14ac:dyDescent="0.2">
      <c r="A2" s="177" t="s">
        <v>13</v>
      </c>
      <c r="B2" s="177" t="s">
        <v>2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79" t="s">
        <v>3</v>
      </c>
    </row>
    <row r="3" spans="1:8" ht="14.25" thickBot="1" x14ac:dyDescent="0.2">
      <c r="A3" s="268" t="s">
        <v>48</v>
      </c>
      <c r="B3" s="180" t="s">
        <v>99</v>
      </c>
      <c r="C3" s="161">
        <v>0</v>
      </c>
      <c r="D3" s="161">
        <v>0</v>
      </c>
      <c r="E3" s="160">
        <v>0</v>
      </c>
      <c r="F3" s="160">
        <v>2</v>
      </c>
      <c r="G3" s="161">
        <v>5</v>
      </c>
      <c r="H3" s="160">
        <v>7</v>
      </c>
    </row>
    <row r="4" spans="1:8" ht="14.25" thickBot="1" x14ac:dyDescent="0.2">
      <c r="A4" s="269"/>
      <c r="B4" s="180" t="s">
        <v>103</v>
      </c>
      <c r="C4" s="161">
        <v>0</v>
      </c>
      <c r="D4" s="161">
        <v>0</v>
      </c>
      <c r="E4" s="160">
        <v>0</v>
      </c>
      <c r="F4" s="160">
        <v>1</v>
      </c>
      <c r="G4" s="161">
        <v>0</v>
      </c>
      <c r="H4" s="160">
        <v>1</v>
      </c>
    </row>
    <row r="5" spans="1:8" ht="14.25" thickBot="1" x14ac:dyDescent="0.2">
      <c r="A5" s="181" t="s">
        <v>60</v>
      </c>
      <c r="B5" s="180" t="s">
        <v>58</v>
      </c>
      <c r="C5" s="161">
        <v>0</v>
      </c>
      <c r="D5" s="161">
        <v>0</v>
      </c>
      <c r="E5" s="160">
        <v>0</v>
      </c>
      <c r="F5" s="160">
        <v>1</v>
      </c>
      <c r="G5" s="161">
        <v>1</v>
      </c>
      <c r="H5" s="160">
        <v>2</v>
      </c>
    </row>
    <row r="6" spans="1:8" ht="14.25" thickBot="1" x14ac:dyDescent="0.2">
      <c r="A6" s="268" t="s">
        <v>104</v>
      </c>
      <c r="B6" s="180" t="s">
        <v>103</v>
      </c>
      <c r="C6" s="161">
        <v>0</v>
      </c>
      <c r="D6" s="161">
        <v>0</v>
      </c>
      <c r="E6" s="160">
        <v>0</v>
      </c>
      <c r="F6" s="160">
        <v>0</v>
      </c>
      <c r="G6" s="161">
        <v>0</v>
      </c>
      <c r="H6" s="160">
        <v>0</v>
      </c>
    </row>
    <row r="7" spans="1:8" ht="14.25" thickBot="1" x14ac:dyDescent="0.2">
      <c r="A7" s="269"/>
      <c r="B7" s="180" t="s">
        <v>105</v>
      </c>
      <c r="C7" s="161">
        <v>0</v>
      </c>
      <c r="D7" s="161">
        <v>0</v>
      </c>
      <c r="E7" s="160">
        <v>0</v>
      </c>
      <c r="F7" s="160">
        <v>0</v>
      </c>
      <c r="G7" s="161">
        <v>0</v>
      </c>
      <c r="H7" s="160">
        <v>0</v>
      </c>
    </row>
    <row r="8" spans="1:8" ht="14.25" thickBot="1" x14ac:dyDescent="0.2">
      <c r="A8" s="267" t="s">
        <v>3</v>
      </c>
      <c r="B8" s="267"/>
      <c r="C8" s="160">
        <v>0</v>
      </c>
      <c r="D8" s="160">
        <v>0</v>
      </c>
      <c r="E8" s="160">
        <v>0</v>
      </c>
      <c r="F8" s="160">
        <v>4</v>
      </c>
      <c r="G8" s="160">
        <v>6</v>
      </c>
      <c r="H8" s="160">
        <v>10</v>
      </c>
    </row>
  </sheetData>
  <mergeCells count="3">
    <mergeCell ref="A8:B8"/>
    <mergeCell ref="A6:A7"/>
    <mergeCell ref="A3:A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6"/>
  <sheetViews>
    <sheetView view="pageBreakPreview" zoomScaleNormal="100" zoomScaleSheetLayoutView="100" workbookViewId="0">
      <selection activeCell="H18" sqref="H18"/>
    </sheetView>
  </sheetViews>
  <sheetFormatPr defaultRowHeight="13.5" x14ac:dyDescent="0.15"/>
  <cols>
    <col min="1" max="1" width="20.625" customWidth="1"/>
    <col min="2" max="2" width="25.625" customWidth="1"/>
    <col min="3" max="8" width="10.625" customWidth="1"/>
  </cols>
  <sheetData>
    <row r="1" spans="1:8" ht="14.25" thickBot="1" x14ac:dyDescent="0.2">
      <c r="A1" t="s">
        <v>106</v>
      </c>
    </row>
    <row r="2" spans="1:8" ht="14.25" thickBot="1" x14ac:dyDescent="0.2">
      <c r="A2" s="177" t="s">
        <v>13</v>
      </c>
      <c r="B2" s="177" t="s">
        <v>2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79" t="s">
        <v>3</v>
      </c>
    </row>
    <row r="3" spans="1:8" ht="14.25" thickBot="1" x14ac:dyDescent="0.2">
      <c r="A3" s="182" t="s">
        <v>93</v>
      </c>
      <c r="B3" s="180" t="s">
        <v>99</v>
      </c>
      <c r="C3" s="161">
        <v>0</v>
      </c>
      <c r="D3" s="161">
        <v>0</v>
      </c>
      <c r="E3" s="160">
        <v>1</v>
      </c>
      <c r="F3" s="160">
        <v>1</v>
      </c>
      <c r="G3" s="161">
        <v>3</v>
      </c>
      <c r="H3" s="160">
        <v>5</v>
      </c>
    </row>
    <row r="4" spans="1:8" ht="14.25" thickBot="1" x14ac:dyDescent="0.2">
      <c r="A4" s="268" t="s">
        <v>107</v>
      </c>
      <c r="B4" s="180" t="s">
        <v>66</v>
      </c>
      <c r="C4" s="161">
        <v>1</v>
      </c>
      <c r="D4" s="161">
        <v>0</v>
      </c>
      <c r="E4" s="160">
        <v>0</v>
      </c>
      <c r="F4" s="160">
        <v>0</v>
      </c>
      <c r="G4" s="161">
        <v>0</v>
      </c>
      <c r="H4" s="160">
        <v>1</v>
      </c>
    </row>
    <row r="5" spans="1:8" ht="14.25" thickBot="1" x14ac:dyDescent="0.2">
      <c r="A5" s="269"/>
      <c r="B5" s="180" t="s">
        <v>105</v>
      </c>
      <c r="C5" s="161">
        <v>0</v>
      </c>
      <c r="D5" s="161">
        <v>0</v>
      </c>
      <c r="E5" s="160">
        <v>0</v>
      </c>
      <c r="F5" s="160">
        <v>0</v>
      </c>
      <c r="G5" s="161">
        <v>0</v>
      </c>
      <c r="H5" s="160">
        <v>0</v>
      </c>
    </row>
    <row r="6" spans="1:8" ht="14.25" thickBot="1" x14ac:dyDescent="0.2">
      <c r="A6" s="267" t="s">
        <v>3</v>
      </c>
      <c r="B6" s="267"/>
      <c r="C6" s="160">
        <v>1</v>
      </c>
      <c r="D6" s="160">
        <v>0</v>
      </c>
      <c r="E6" s="160">
        <v>1</v>
      </c>
      <c r="F6" s="160">
        <v>1</v>
      </c>
      <c r="G6" s="160">
        <v>3</v>
      </c>
      <c r="H6" s="160">
        <v>6</v>
      </c>
    </row>
  </sheetData>
  <mergeCells count="2">
    <mergeCell ref="A4:A5"/>
    <mergeCell ref="A6:B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view="pageBreakPreview" zoomScale="110" zoomScaleNormal="100" zoomScaleSheetLayoutView="110" workbookViewId="0">
      <selection activeCell="I1" sqref="I1:K1048576"/>
    </sheetView>
  </sheetViews>
  <sheetFormatPr defaultRowHeight="13.5" x14ac:dyDescent="0.15"/>
  <cols>
    <col min="1" max="1" width="25.625" customWidth="1"/>
    <col min="2" max="2" width="40.625" customWidth="1"/>
    <col min="3" max="8" width="10.625" customWidth="1"/>
  </cols>
  <sheetData>
    <row r="1" spans="1:8" ht="14.25" thickBot="1" x14ac:dyDescent="0.2">
      <c r="A1" t="s">
        <v>12</v>
      </c>
    </row>
    <row r="2" spans="1:8" ht="14.25" thickBot="1" x14ac:dyDescent="0.2">
      <c r="A2" s="145" t="s">
        <v>13</v>
      </c>
      <c r="B2" s="146" t="s">
        <v>2</v>
      </c>
      <c r="C2" s="130">
        <v>2020</v>
      </c>
      <c r="D2" s="130">
        <v>2021</v>
      </c>
      <c r="E2" s="130">
        <v>2022</v>
      </c>
      <c r="F2" s="130">
        <v>2023</v>
      </c>
      <c r="G2" s="130">
        <v>2024</v>
      </c>
      <c r="H2" s="148" t="s">
        <v>3</v>
      </c>
    </row>
    <row r="3" spans="1:8" ht="14.25" thickBot="1" x14ac:dyDescent="0.2">
      <c r="A3" s="255" t="s">
        <v>14</v>
      </c>
      <c r="B3" s="149" t="s">
        <v>15</v>
      </c>
      <c r="C3" s="141">
        <v>5</v>
      </c>
      <c r="D3" s="141">
        <v>5</v>
      </c>
      <c r="E3" s="150">
        <v>1</v>
      </c>
      <c r="F3" s="151">
        <v>0</v>
      </c>
      <c r="G3" s="143">
        <v>4</v>
      </c>
      <c r="H3" s="143">
        <v>15</v>
      </c>
    </row>
    <row r="4" spans="1:8" ht="14.25" thickBot="1" x14ac:dyDescent="0.2">
      <c r="A4" s="256"/>
      <c r="B4" s="149" t="s">
        <v>16</v>
      </c>
      <c r="C4" s="141">
        <v>0</v>
      </c>
      <c r="D4" s="141">
        <v>0</v>
      </c>
      <c r="E4" s="150">
        <v>5</v>
      </c>
      <c r="F4" s="151">
        <v>1</v>
      </c>
      <c r="G4" s="143">
        <v>2</v>
      </c>
      <c r="H4" s="143">
        <v>8</v>
      </c>
    </row>
    <row r="5" spans="1:8" ht="14.25" thickBot="1" x14ac:dyDescent="0.2">
      <c r="A5" s="256"/>
      <c r="B5" s="149" t="s">
        <v>17</v>
      </c>
      <c r="C5" s="141">
        <v>0</v>
      </c>
      <c r="D5" s="141">
        <v>1</v>
      </c>
      <c r="E5" s="150">
        <v>0</v>
      </c>
      <c r="F5" s="151">
        <v>5</v>
      </c>
      <c r="G5" s="143">
        <v>1</v>
      </c>
      <c r="H5" s="143">
        <v>7</v>
      </c>
    </row>
    <row r="6" spans="1:8" ht="14.25" thickBot="1" x14ac:dyDescent="0.2">
      <c r="A6" s="256"/>
      <c r="B6" s="149" t="s">
        <v>18</v>
      </c>
      <c r="C6" s="141">
        <v>0</v>
      </c>
      <c r="D6" s="141">
        <v>0</v>
      </c>
      <c r="E6" s="150">
        <v>0</v>
      </c>
      <c r="F6" s="151">
        <v>1</v>
      </c>
      <c r="G6" s="143">
        <v>0</v>
      </c>
      <c r="H6" s="143">
        <v>1</v>
      </c>
    </row>
    <row r="7" spans="1:8" ht="14.25" thickBot="1" x14ac:dyDescent="0.2">
      <c r="A7" s="256"/>
      <c r="B7" s="149" t="s">
        <v>19</v>
      </c>
      <c r="C7" s="141">
        <v>0</v>
      </c>
      <c r="D7" s="141">
        <v>0</v>
      </c>
      <c r="E7" s="150">
        <v>1</v>
      </c>
      <c r="F7" s="151">
        <v>0</v>
      </c>
      <c r="G7" s="143">
        <v>0</v>
      </c>
      <c r="H7" s="143">
        <v>1</v>
      </c>
    </row>
    <row r="8" spans="1:8" ht="14.25" thickBot="1" x14ac:dyDescent="0.2">
      <c r="A8" s="257"/>
      <c r="B8" s="149" t="s">
        <v>20</v>
      </c>
      <c r="C8" s="141">
        <v>0</v>
      </c>
      <c r="D8" s="141">
        <v>1</v>
      </c>
      <c r="E8" s="150">
        <v>0</v>
      </c>
      <c r="F8" s="151">
        <v>0</v>
      </c>
      <c r="G8" s="143">
        <v>0</v>
      </c>
      <c r="H8" s="143">
        <v>1</v>
      </c>
    </row>
    <row r="9" spans="1:8" ht="14.25" thickBot="1" x14ac:dyDescent="0.2">
      <c r="A9" s="258" t="s">
        <v>21</v>
      </c>
      <c r="B9" s="149" t="s">
        <v>22</v>
      </c>
      <c r="C9" s="141">
        <v>1</v>
      </c>
      <c r="D9" s="141">
        <v>0</v>
      </c>
      <c r="E9" s="150">
        <v>0</v>
      </c>
      <c r="F9" s="151">
        <v>0</v>
      </c>
      <c r="G9" s="143">
        <v>0</v>
      </c>
      <c r="H9" s="143">
        <v>1</v>
      </c>
    </row>
    <row r="10" spans="1:8" ht="14.25" thickBot="1" x14ac:dyDescent="0.2">
      <c r="A10" s="256"/>
      <c r="B10" s="149" t="s">
        <v>23</v>
      </c>
      <c r="C10" s="141">
        <v>0</v>
      </c>
      <c r="D10" s="141">
        <v>0</v>
      </c>
      <c r="E10" s="150">
        <v>1</v>
      </c>
      <c r="F10" s="151">
        <v>0</v>
      </c>
      <c r="G10" s="143">
        <v>0</v>
      </c>
      <c r="H10" s="143">
        <v>1</v>
      </c>
    </row>
    <row r="11" spans="1:8" ht="14.25" thickBot="1" x14ac:dyDescent="0.2">
      <c r="A11" s="256"/>
      <c r="B11" s="149" t="s">
        <v>24</v>
      </c>
      <c r="C11" s="141">
        <v>1</v>
      </c>
      <c r="D11" s="141">
        <v>0</v>
      </c>
      <c r="E11" s="150">
        <v>0</v>
      </c>
      <c r="F11" s="151">
        <v>0</v>
      </c>
      <c r="G11" s="143">
        <v>0</v>
      </c>
      <c r="H11" s="143">
        <v>1</v>
      </c>
    </row>
    <row r="12" spans="1:8" ht="14.25" thickBot="1" x14ac:dyDescent="0.2">
      <c r="A12" s="257"/>
      <c r="B12" s="149" t="s">
        <v>25</v>
      </c>
      <c r="C12" s="141">
        <v>0</v>
      </c>
      <c r="D12" s="141">
        <v>0</v>
      </c>
      <c r="E12" s="150">
        <v>1</v>
      </c>
      <c r="F12" s="151">
        <v>0</v>
      </c>
      <c r="G12" s="143">
        <v>0</v>
      </c>
      <c r="H12" s="143">
        <v>1</v>
      </c>
    </row>
    <row r="13" spans="1:8" ht="14.25" thickBot="1" x14ac:dyDescent="0.2">
      <c r="A13" s="258" t="s">
        <v>26</v>
      </c>
      <c r="B13" s="149" t="s">
        <v>27</v>
      </c>
      <c r="C13" s="141">
        <v>0</v>
      </c>
      <c r="D13" s="141">
        <v>0</v>
      </c>
      <c r="E13" s="150">
        <v>0</v>
      </c>
      <c r="F13" s="151">
        <v>1</v>
      </c>
      <c r="G13" s="143">
        <v>0</v>
      </c>
      <c r="H13" s="143">
        <v>1</v>
      </c>
    </row>
    <row r="14" spans="1:8" ht="14.25" thickBot="1" x14ac:dyDescent="0.2">
      <c r="A14" s="257"/>
      <c r="B14" s="149" t="s">
        <v>28</v>
      </c>
      <c r="C14" s="141">
        <v>1</v>
      </c>
      <c r="D14" s="141">
        <v>0</v>
      </c>
      <c r="E14" s="150">
        <v>0</v>
      </c>
      <c r="F14" s="151">
        <v>0</v>
      </c>
      <c r="G14" s="143">
        <v>1</v>
      </c>
      <c r="H14" s="143">
        <v>2</v>
      </c>
    </row>
    <row r="15" spans="1:8" ht="14.25" thickBot="1" x14ac:dyDescent="0.2">
      <c r="A15" s="258" t="s">
        <v>29</v>
      </c>
      <c r="B15" s="149" t="s">
        <v>23</v>
      </c>
      <c r="C15" s="141">
        <v>0</v>
      </c>
      <c r="D15" s="141">
        <v>1</v>
      </c>
      <c r="E15" s="150">
        <v>1</v>
      </c>
      <c r="F15" s="151">
        <v>0</v>
      </c>
      <c r="G15" s="143">
        <v>0</v>
      </c>
      <c r="H15" s="143">
        <v>2</v>
      </c>
    </row>
    <row r="16" spans="1:8" ht="14.25" thickBot="1" x14ac:dyDescent="0.2">
      <c r="A16" s="256"/>
      <c r="B16" s="149" t="s">
        <v>30</v>
      </c>
      <c r="C16" s="141">
        <v>1</v>
      </c>
      <c r="D16" s="141">
        <v>0</v>
      </c>
      <c r="E16" s="150">
        <v>0</v>
      </c>
      <c r="F16" s="151">
        <v>0</v>
      </c>
      <c r="G16" s="143">
        <v>1</v>
      </c>
      <c r="H16" s="143">
        <v>2</v>
      </c>
    </row>
    <row r="17" spans="1:8" ht="14.25" thickBot="1" x14ac:dyDescent="0.2">
      <c r="A17" s="256"/>
      <c r="B17" s="149" t="s">
        <v>27</v>
      </c>
      <c r="C17" s="141">
        <v>1</v>
      </c>
      <c r="D17" s="141">
        <v>0</v>
      </c>
      <c r="E17" s="150">
        <v>0</v>
      </c>
      <c r="F17" s="151">
        <v>0</v>
      </c>
      <c r="G17" s="143">
        <v>0</v>
      </c>
      <c r="H17" s="143">
        <v>1</v>
      </c>
    </row>
    <row r="18" spans="1:8" ht="14.25" thickBot="1" x14ac:dyDescent="0.2">
      <c r="A18" s="257"/>
      <c r="B18" s="149" t="s">
        <v>31</v>
      </c>
      <c r="C18" s="141">
        <v>0</v>
      </c>
      <c r="D18" s="141">
        <v>0</v>
      </c>
      <c r="E18" s="150">
        <v>0</v>
      </c>
      <c r="F18" s="151">
        <v>0</v>
      </c>
      <c r="G18" s="143">
        <v>1</v>
      </c>
      <c r="H18" s="143">
        <v>1</v>
      </c>
    </row>
    <row r="19" spans="1:8" ht="14.25" thickBot="1" x14ac:dyDescent="0.2">
      <c r="A19" s="168" t="s">
        <v>32</v>
      </c>
      <c r="B19" s="149" t="s">
        <v>17</v>
      </c>
      <c r="C19" s="141">
        <v>0</v>
      </c>
      <c r="D19" s="141">
        <v>1</v>
      </c>
      <c r="E19" s="150">
        <v>0</v>
      </c>
      <c r="F19" s="151">
        <v>0</v>
      </c>
      <c r="G19" s="143">
        <v>0</v>
      </c>
      <c r="H19" s="143">
        <v>1</v>
      </c>
    </row>
    <row r="20" spans="1:8" ht="14.25" thickBot="1" x14ac:dyDescent="0.2">
      <c r="A20" s="168" t="s">
        <v>33</v>
      </c>
      <c r="B20" s="149" t="s">
        <v>31</v>
      </c>
      <c r="C20" s="141">
        <v>1</v>
      </c>
      <c r="D20" s="141">
        <v>0</v>
      </c>
      <c r="E20" s="150">
        <v>0</v>
      </c>
      <c r="F20" s="151">
        <v>0</v>
      </c>
      <c r="G20" s="143">
        <v>0</v>
      </c>
      <c r="H20" s="143">
        <v>1</v>
      </c>
    </row>
    <row r="21" spans="1:8" ht="14.25" thickBot="1" x14ac:dyDescent="0.2">
      <c r="A21" s="168" t="s">
        <v>34</v>
      </c>
      <c r="B21" s="149" t="s">
        <v>20</v>
      </c>
      <c r="C21" s="141">
        <v>0</v>
      </c>
      <c r="D21" s="141">
        <v>2</v>
      </c>
      <c r="E21" s="150">
        <v>0</v>
      </c>
      <c r="F21" s="151">
        <v>0</v>
      </c>
      <c r="G21" s="143">
        <v>0</v>
      </c>
      <c r="H21" s="143">
        <v>2</v>
      </c>
    </row>
    <row r="22" spans="1:8" ht="14.25" thickBot="1" x14ac:dyDescent="0.2">
      <c r="A22" s="168" t="s">
        <v>35</v>
      </c>
      <c r="B22" s="149" t="s">
        <v>25</v>
      </c>
      <c r="C22" s="141">
        <v>0</v>
      </c>
      <c r="D22" s="141">
        <v>0</v>
      </c>
      <c r="E22" s="150">
        <v>1</v>
      </c>
      <c r="F22" s="151">
        <v>0</v>
      </c>
      <c r="G22" s="143">
        <v>0</v>
      </c>
      <c r="H22" s="143">
        <v>1</v>
      </c>
    </row>
    <row r="23" spans="1:8" ht="14.25" thickBot="1" x14ac:dyDescent="0.2">
      <c r="A23" s="259" t="s">
        <v>3</v>
      </c>
      <c r="B23" s="260"/>
      <c r="C23" s="150">
        <v>11</v>
      </c>
      <c r="D23" s="150">
        <v>11</v>
      </c>
      <c r="E23" s="150">
        <v>11</v>
      </c>
      <c r="F23" s="150">
        <v>8</v>
      </c>
      <c r="G23" s="150">
        <v>10</v>
      </c>
      <c r="H23" s="143">
        <v>51</v>
      </c>
    </row>
    <row r="24" spans="1:8" x14ac:dyDescent="0.15">
      <c r="H24" s="154"/>
    </row>
  </sheetData>
  <mergeCells count="5">
    <mergeCell ref="A3:A8"/>
    <mergeCell ref="A9:A12"/>
    <mergeCell ref="A15:A18"/>
    <mergeCell ref="A23:B23"/>
    <mergeCell ref="A13:A1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"/>
  <sheetViews>
    <sheetView view="pageBreakPreview" zoomScale="120" zoomScaleNormal="100" zoomScaleSheetLayoutView="120" workbookViewId="0">
      <selection activeCell="G16" sqref="G16"/>
    </sheetView>
  </sheetViews>
  <sheetFormatPr defaultRowHeight="13.5" x14ac:dyDescent="0.15"/>
  <cols>
    <col min="1" max="1" width="20.625" customWidth="1"/>
    <col min="2" max="2" width="25.625" customWidth="1"/>
    <col min="3" max="8" width="10.625" customWidth="1"/>
  </cols>
  <sheetData>
    <row r="1" spans="1:8" ht="14.25" thickBot="1" x14ac:dyDescent="0.2">
      <c r="A1" t="s">
        <v>108</v>
      </c>
    </row>
    <row r="2" spans="1:8" ht="14.25" thickBot="1" x14ac:dyDescent="0.2">
      <c r="A2" s="177" t="s">
        <v>13</v>
      </c>
      <c r="B2" s="177" t="s">
        <v>2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79" t="s">
        <v>3</v>
      </c>
    </row>
    <row r="3" spans="1:8" ht="14.25" thickBot="1" x14ac:dyDescent="0.2">
      <c r="A3" s="268" t="s">
        <v>93</v>
      </c>
      <c r="B3" s="180" t="s">
        <v>94</v>
      </c>
      <c r="C3" s="161">
        <v>0</v>
      </c>
      <c r="D3" s="161">
        <v>0</v>
      </c>
      <c r="E3" s="160">
        <v>0</v>
      </c>
      <c r="F3" s="160">
        <v>1</v>
      </c>
      <c r="G3" s="161">
        <v>0</v>
      </c>
      <c r="H3" s="160">
        <v>1</v>
      </c>
    </row>
    <row r="4" spans="1:8" ht="14.25" thickBot="1" x14ac:dyDescent="0.2">
      <c r="A4" s="269"/>
      <c r="B4" s="180" t="s">
        <v>101</v>
      </c>
      <c r="C4" s="161">
        <v>0</v>
      </c>
      <c r="D4" s="161">
        <v>0</v>
      </c>
      <c r="E4" s="160">
        <v>1</v>
      </c>
      <c r="F4" s="160">
        <v>0</v>
      </c>
      <c r="G4" s="161">
        <v>0</v>
      </c>
      <c r="H4" s="160">
        <v>1</v>
      </c>
    </row>
    <row r="5" spans="1:8" ht="14.25" thickBot="1" x14ac:dyDescent="0.2">
      <c r="A5" s="181" t="s">
        <v>109</v>
      </c>
      <c r="B5" s="180" t="s">
        <v>66</v>
      </c>
      <c r="C5" s="161">
        <v>0</v>
      </c>
      <c r="D5" s="161">
        <v>0</v>
      </c>
      <c r="E5" s="160">
        <v>1</v>
      </c>
      <c r="F5" s="160">
        <v>0</v>
      </c>
      <c r="G5" s="161">
        <v>0</v>
      </c>
      <c r="H5" s="160">
        <v>1</v>
      </c>
    </row>
    <row r="6" spans="1:8" ht="14.25" thickBot="1" x14ac:dyDescent="0.2">
      <c r="A6" s="267" t="s">
        <v>3</v>
      </c>
      <c r="B6" s="267"/>
      <c r="C6" s="160">
        <v>0</v>
      </c>
      <c r="D6" s="160">
        <v>0</v>
      </c>
      <c r="E6" s="160">
        <v>2</v>
      </c>
      <c r="F6" s="160">
        <v>1</v>
      </c>
      <c r="G6" s="160">
        <v>0</v>
      </c>
      <c r="H6" s="160">
        <v>3</v>
      </c>
    </row>
  </sheetData>
  <mergeCells count="2">
    <mergeCell ref="A3:A4"/>
    <mergeCell ref="A6:B6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25"/>
  <sheetViews>
    <sheetView view="pageBreakPreview" zoomScale="110" zoomScaleNormal="100" zoomScaleSheetLayoutView="110" workbookViewId="0">
      <selection activeCell="I1" sqref="I1:J1048576"/>
    </sheetView>
  </sheetViews>
  <sheetFormatPr defaultRowHeight="13.5" x14ac:dyDescent="0.15"/>
  <cols>
    <col min="1" max="1" width="20.625" customWidth="1"/>
    <col min="2" max="2" width="25.625" customWidth="1"/>
    <col min="3" max="8" width="10.625" customWidth="1"/>
  </cols>
  <sheetData>
    <row r="1" spans="1:8" ht="14.25" thickBot="1" x14ac:dyDescent="0.2">
      <c r="A1" t="s">
        <v>110</v>
      </c>
    </row>
    <row r="2" spans="1:8" ht="14.25" thickBot="1" x14ac:dyDescent="0.2">
      <c r="A2" s="177" t="s">
        <v>13</v>
      </c>
      <c r="B2" s="177" t="s">
        <v>2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79" t="s">
        <v>3</v>
      </c>
    </row>
    <row r="3" spans="1:8" ht="14.25" thickBot="1" x14ac:dyDescent="0.2">
      <c r="A3" s="180" t="s">
        <v>93</v>
      </c>
      <c r="B3" s="180" t="s">
        <v>35</v>
      </c>
      <c r="C3" s="161">
        <v>0</v>
      </c>
      <c r="D3" s="161">
        <v>1</v>
      </c>
      <c r="E3" s="161">
        <v>0</v>
      </c>
      <c r="F3" s="161">
        <v>0</v>
      </c>
      <c r="G3" s="161">
        <v>0</v>
      </c>
      <c r="H3" s="161">
        <v>1</v>
      </c>
    </row>
    <row r="4" spans="1:8" ht="14.25" thickBot="1" x14ac:dyDescent="0.2">
      <c r="A4" s="268" t="s">
        <v>45</v>
      </c>
      <c r="B4" s="180" t="s">
        <v>66</v>
      </c>
      <c r="C4" s="161">
        <v>0</v>
      </c>
      <c r="D4" s="161">
        <v>0</v>
      </c>
      <c r="E4" s="161">
        <v>0</v>
      </c>
      <c r="F4" s="161">
        <v>0</v>
      </c>
      <c r="G4" s="161">
        <v>1</v>
      </c>
      <c r="H4" s="160">
        <v>1</v>
      </c>
    </row>
    <row r="5" spans="1:8" ht="14.25" thickBot="1" x14ac:dyDescent="0.2">
      <c r="A5" s="269"/>
      <c r="B5" s="180" t="s">
        <v>111</v>
      </c>
      <c r="C5" s="161">
        <v>0</v>
      </c>
      <c r="D5" s="161">
        <v>0</v>
      </c>
      <c r="E5" s="161">
        <v>1</v>
      </c>
      <c r="F5" s="161">
        <v>0</v>
      </c>
      <c r="G5" s="161">
        <v>0</v>
      </c>
      <c r="H5" s="160">
        <v>1</v>
      </c>
    </row>
    <row r="6" spans="1:8" ht="14.25" thickBot="1" x14ac:dyDescent="0.2">
      <c r="A6" s="268" t="s">
        <v>54</v>
      </c>
      <c r="B6" s="180" t="s">
        <v>112</v>
      </c>
      <c r="C6" s="161">
        <v>0</v>
      </c>
      <c r="D6" s="161">
        <v>0</v>
      </c>
      <c r="E6" s="161">
        <v>0</v>
      </c>
      <c r="F6" s="161">
        <v>0</v>
      </c>
      <c r="G6" s="161">
        <v>0</v>
      </c>
      <c r="H6" s="160">
        <v>0</v>
      </c>
    </row>
    <row r="7" spans="1:8" ht="14.25" thickBot="1" x14ac:dyDescent="0.2">
      <c r="A7" s="270"/>
      <c r="B7" s="180" t="s">
        <v>43</v>
      </c>
      <c r="C7" s="161">
        <v>0</v>
      </c>
      <c r="D7" s="161">
        <v>0</v>
      </c>
      <c r="E7" s="161">
        <v>0</v>
      </c>
      <c r="F7" s="161">
        <v>0</v>
      </c>
      <c r="G7" s="161">
        <v>0</v>
      </c>
      <c r="H7" s="160">
        <v>0</v>
      </c>
    </row>
    <row r="8" spans="1:8" ht="14.25" thickBot="1" x14ac:dyDescent="0.2">
      <c r="A8" s="269"/>
      <c r="B8" s="162" t="s">
        <v>95</v>
      </c>
      <c r="C8" s="161">
        <v>1</v>
      </c>
      <c r="D8" s="161">
        <v>1</v>
      </c>
      <c r="E8" s="161">
        <v>0</v>
      </c>
      <c r="F8" s="161">
        <v>0</v>
      </c>
      <c r="G8" s="161">
        <v>0</v>
      </c>
      <c r="H8" s="160">
        <v>2</v>
      </c>
    </row>
    <row r="9" spans="1:8" ht="14.25" thickBot="1" x14ac:dyDescent="0.2">
      <c r="A9" s="268" t="s">
        <v>113</v>
      </c>
      <c r="B9" s="180" t="s">
        <v>20</v>
      </c>
      <c r="C9" s="161">
        <v>0</v>
      </c>
      <c r="D9" s="161">
        <v>0</v>
      </c>
      <c r="E9" s="161">
        <v>0</v>
      </c>
      <c r="F9" s="161">
        <v>0</v>
      </c>
      <c r="G9" s="161">
        <v>0</v>
      </c>
      <c r="H9" s="160">
        <v>0</v>
      </c>
    </row>
    <row r="10" spans="1:8" ht="14.25" thickBot="1" x14ac:dyDescent="0.2">
      <c r="A10" s="269"/>
      <c r="B10" s="180" t="s">
        <v>35</v>
      </c>
      <c r="C10" s="161">
        <v>0</v>
      </c>
      <c r="D10" s="161">
        <v>1</v>
      </c>
      <c r="E10" s="161">
        <v>0</v>
      </c>
      <c r="F10" s="161">
        <v>0</v>
      </c>
      <c r="G10" s="161">
        <v>0</v>
      </c>
      <c r="H10" s="160">
        <v>1</v>
      </c>
    </row>
    <row r="11" spans="1:8" ht="14.25" thickBot="1" x14ac:dyDescent="0.2">
      <c r="A11" s="268" t="s">
        <v>48</v>
      </c>
      <c r="B11" s="180" t="s">
        <v>114</v>
      </c>
      <c r="C11" s="161">
        <v>0</v>
      </c>
      <c r="D11" s="161">
        <v>1</v>
      </c>
      <c r="E11" s="161">
        <v>0</v>
      </c>
      <c r="F11" s="161">
        <v>0</v>
      </c>
      <c r="G11" s="161">
        <v>0</v>
      </c>
      <c r="H11" s="160">
        <v>1</v>
      </c>
    </row>
    <row r="12" spans="1:8" ht="14.25" thickBot="1" x14ac:dyDescent="0.2">
      <c r="A12" s="269"/>
      <c r="B12" s="180" t="s">
        <v>99</v>
      </c>
      <c r="C12" s="161">
        <v>0</v>
      </c>
      <c r="D12" s="161">
        <v>1</v>
      </c>
      <c r="E12" s="161">
        <v>1</v>
      </c>
      <c r="F12" s="161">
        <v>0</v>
      </c>
      <c r="G12" s="161">
        <v>0</v>
      </c>
      <c r="H12" s="160">
        <v>2</v>
      </c>
    </row>
    <row r="13" spans="1:8" ht="14.25" thickBot="1" x14ac:dyDescent="0.2">
      <c r="A13" s="181" t="s">
        <v>35</v>
      </c>
      <c r="B13" s="180" t="s">
        <v>35</v>
      </c>
      <c r="C13" s="161">
        <v>0</v>
      </c>
      <c r="D13" s="161">
        <v>0</v>
      </c>
      <c r="E13" s="161">
        <v>0</v>
      </c>
      <c r="F13" s="161">
        <v>1</v>
      </c>
      <c r="G13" s="161">
        <v>0</v>
      </c>
      <c r="H13" s="160">
        <v>1</v>
      </c>
    </row>
    <row r="14" spans="1:8" ht="14.25" thickBot="1" x14ac:dyDescent="0.2">
      <c r="A14" s="267" t="s">
        <v>3</v>
      </c>
      <c r="B14" s="267"/>
      <c r="C14" s="160">
        <v>1</v>
      </c>
      <c r="D14" s="160">
        <v>5</v>
      </c>
      <c r="E14" s="160">
        <v>2</v>
      </c>
      <c r="F14" s="160">
        <v>1</v>
      </c>
      <c r="G14" s="160">
        <v>1</v>
      </c>
      <c r="H14" s="160">
        <v>10</v>
      </c>
    </row>
    <row r="17" spans="1:6" x14ac:dyDescent="0.15">
      <c r="A17" s="1"/>
      <c r="B17" s="1"/>
      <c r="C17" s="1"/>
      <c r="D17" s="1"/>
      <c r="E17" s="1"/>
      <c r="F17" s="1"/>
    </row>
    <row r="18" spans="1:6" x14ac:dyDescent="0.15">
      <c r="A18" s="1"/>
      <c r="B18" s="1"/>
      <c r="C18" s="1"/>
      <c r="D18" s="1"/>
      <c r="E18" s="1"/>
      <c r="F18" s="1"/>
    </row>
    <row r="19" spans="1:6" x14ac:dyDescent="0.15">
      <c r="A19" s="1"/>
      <c r="B19" s="1"/>
      <c r="C19" s="1"/>
      <c r="D19" s="1"/>
      <c r="E19" s="1"/>
      <c r="F19" s="1"/>
    </row>
    <row r="20" spans="1:6" x14ac:dyDescent="0.15">
      <c r="A20" s="1"/>
      <c r="B20" s="1"/>
      <c r="C20" s="1"/>
      <c r="D20" s="1"/>
      <c r="E20" s="1"/>
      <c r="F20" s="1"/>
    </row>
    <row r="21" spans="1:6" x14ac:dyDescent="0.15">
      <c r="A21" s="1"/>
      <c r="B21" s="1"/>
      <c r="C21" s="1"/>
      <c r="D21" s="1"/>
      <c r="E21" s="1"/>
      <c r="F21" s="1"/>
    </row>
    <row r="22" spans="1:6" x14ac:dyDescent="0.15">
      <c r="A22" s="1"/>
      <c r="B22" s="1"/>
      <c r="C22" s="1"/>
      <c r="D22" s="1"/>
      <c r="E22" s="1"/>
      <c r="F22" s="1"/>
    </row>
    <row r="23" spans="1:6" x14ac:dyDescent="0.15">
      <c r="A23" s="1"/>
      <c r="B23" s="1"/>
      <c r="C23" s="1"/>
      <c r="D23" s="1"/>
      <c r="E23" s="1"/>
      <c r="F23" s="1"/>
    </row>
    <row r="25" spans="1:6" x14ac:dyDescent="0.15">
      <c r="A25" s="1"/>
      <c r="B25" s="1"/>
    </row>
  </sheetData>
  <mergeCells count="5">
    <mergeCell ref="A6:A8"/>
    <mergeCell ref="A14:B14"/>
    <mergeCell ref="A9:A10"/>
    <mergeCell ref="A11:A12"/>
    <mergeCell ref="A4:A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8"/>
  <sheetViews>
    <sheetView view="pageBreakPreview" zoomScaleNormal="100" zoomScaleSheetLayoutView="100" workbookViewId="0">
      <selection activeCell="I1" sqref="I1:J1048576"/>
    </sheetView>
  </sheetViews>
  <sheetFormatPr defaultRowHeight="13.5" x14ac:dyDescent="0.15"/>
  <cols>
    <col min="1" max="1" width="20.625" customWidth="1"/>
    <col min="2" max="2" width="25.625" customWidth="1"/>
    <col min="3" max="8" width="10.625" customWidth="1"/>
  </cols>
  <sheetData>
    <row r="1" spans="1:8" ht="14.25" thickBot="1" x14ac:dyDescent="0.2">
      <c r="A1" t="s">
        <v>115</v>
      </c>
    </row>
    <row r="2" spans="1:8" ht="14.25" thickBot="1" x14ac:dyDescent="0.2">
      <c r="A2" s="177" t="s">
        <v>13</v>
      </c>
      <c r="B2" s="177" t="s">
        <v>2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79" t="s">
        <v>3</v>
      </c>
    </row>
    <row r="3" spans="1:8" ht="14.25" thickBot="1" x14ac:dyDescent="0.2">
      <c r="A3" s="181" t="s">
        <v>54</v>
      </c>
      <c r="B3" s="180" t="s">
        <v>116</v>
      </c>
      <c r="C3" s="161">
        <v>0</v>
      </c>
      <c r="D3" s="161">
        <v>0</v>
      </c>
      <c r="E3" s="160">
        <v>0</v>
      </c>
      <c r="F3" s="160">
        <v>1</v>
      </c>
      <c r="G3" s="161">
        <v>0</v>
      </c>
      <c r="H3" s="160">
        <v>1</v>
      </c>
    </row>
    <row r="4" spans="1:8" ht="14.25" thickBot="1" x14ac:dyDescent="0.2">
      <c r="A4" s="181" t="s">
        <v>54</v>
      </c>
      <c r="B4" s="180" t="s">
        <v>105</v>
      </c>
      <c r="C4" s="161">
        <v>0</v>
      </c>
      <c r="D4" s="161">
        <v>0</v>
      </c>
      <c r="E4" s="160">
        <v>0</v>
      </c>
      <c r="F4" s="160">
        <v>0</v>
      </c>
      <c r="G4" s="161">
        <v>1</v>
      </c>
      <c r="H4" s="160">
        <v>1</v>
      </c>
    </row>
    <row r="5" spans="1:8" ht="14.25" thickBot="1" x14ac:dyDescent="0.2">
      <c r="A5" s="181" t="s">
        <v>51</v>
      </c>
      <c r="B5" s="180" t="s">
        <v>99</v>
      </c>
      <c r="C5" s="161">
        <v>1</v>
      </c>
      <c r="D5" s="161">
        <v>0</v>
      </c>
      <c r="E5" s="160">
        <v>0</v>
      </c>
      <c r="F5" s="160">
        <v>0</v>
      </c>
      <c r="G5" s="161">
        <v>0</v>
      </c>
      <c r="H5" s="160">
        <v>1</v>
      </c>
    </row>
    <row r="6" spans="1:8" ht="14.25" thickBot="1" x14ac:dyDescent="0.2">
      <c r="A6" s="181" t="s">
        <v>35</v>
      </c>
      <c r="B6" s="180" t="s">
        <v>103</v>
      </c>
      <c r="C6" s="161">
        <v>0</v>
      </c>
      <c r="D6" s="161">
        <v>0</v>
      </c>
      <c r="E6" s="160">
        <v>0</v>
      </c>
      <c r="F6" s="160">
        <v>0</v>
      </c>
      <c r="G6" s="161">
        <v>0</v>
      </c>
      <c r="H6" s="160">
        <v>0</v>
      </c>
    </row>
    <row r="7" spans="1:8" ht="14.25" thickBot="1" x14ac:dyDescent="0.2">
      <c r="A7" s="181" t="s">
        <v>117</v>
      </c>
      <c r="B7" s="180" t="s">
        <v>117</v>
      </c>
      <c r="C7" s="161">
        <v>0</v>
      </c>
      <c r="D7" s="161">
        <v>0</v>
      </c>
      <c r="E7" s="160">
        <v>0</v>
      </c>
      <c r="F7" s="160">
        <v>0</v>
      </c>
      <c r="G7" s="161">
        <v>1</v>
      </c>
      <c r="H7" s="160">
        <v>1</v>
      </c>
    </row>
    <row r="8" spans="1:8" ht="14.25" thickBot="1" x14ac:dyDescent="0.2">
      <c r="A8" s="267" t="s">
        <v>3</v>
      </c>
      <c r="B8" s="267"/>
      <c r="C8" s="160">
        <v>1</v>
      </c>
      <c r="D8" s="160">
        <v>0</v>
      </c>
      <c r="E8" s="160">
        <v>0</v>
      </c>
      <c r="F8" s="160">
        <v>1</v>
      </c>
      <c r="G8" s="160">
        <v>2</v>
      </c>
      <c r="H8" s="160">
        <v>4</v>
      </c>
    </row>
  </sheetData>
  <mergeCells count="1">
    <mergeCell ref="A8:B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3"/>
  <sheetViews>
    <sheetView view="pageBreakPreview" zoomScale="110" zoomScaleNormal="100" zoomScaleSheetLayoutView="110" workbookViewId="0">
      <selection activeCell="I1" sqref="I1:J1048576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8" ht="14.25" thickBot="1" x14ac:dyDescent="0.2">
      <c r="A1" t="s">
        <v>118</v>
      </c>
    </row>
    <row r="2" spans="1:8" ht="14.25" thickBot="1" x14ac:dyDescent="0.2">
      <c r="A2" s="145" t="s">
        <v>13</v>
      </c>
      <c r="B2" s="146" t="s">
        <v>2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73" t="s">
        <v>3</v>
      </c>
    </row>
    <row r="3" spans="1:8" ht="14.25" thickBot="1" x14ac:dyDescent="0.2">
      <c r="A3" s="255" t="s">
        <v>45</v>
      </c>
      <c r="B3" s="149" t="s">
        <v>31</v>
      </c>
      <c r="C3" s="161">
        <v>0</v>
      </c>
      <c r="D3" s="161">
        <v>1</v>
      </c>
      <c r="E3" s="160">
        <v>1</v>
      </c>
      <c r="F3" s="160">
        <v>0</v>
      </c>
      <c r="G3" s="161">
        <v>0</v>
      </c>
      <c r="H3" s="143">
        <v>2</v>
      </c>
    </row>
    <row r="4" spans="1:8" ht="14.25" thickBot="1" x14ac:dyDescent="0.2">
      <c r="A4" s="256"/>
      <c r="B4" s="149" t="s">
        <v>23</v>
      </c>
      <c r="C4" s="161">
        <v>0</v>
      </c>
      <c r="D4" s="161">
        <v>2</v>
      </c>
      <c r="E4" s="160">
        <v>0</v>
      </c>
      <c r="F4" s="160">
        <v>0</v>
      </c>
      <c r="G4" s="161">
        <v>0</v>
      </c>
      <c r="H4" s="143">
        <v>2</v>
      </c>
    </row>
    <row r="5" spans="1:8" ht="14.25" thickBot="1" x14ac:dyDescent="0.2">
      <c r="A5" s="257"/>
      <c r="B5" s="149" t="s">
        <v>30</v>
      </c>
      <c r="C5" s="161">
        <v>1</v>
      </c>
      <c r="D5" s="161">
        <v>0</v>
      </c>
      <c r="E5" s="160">
        <v>1</v>
      </c>
      <c r="F5" s="160">
        <v>1</v>
      </c>
      <c r="G5" s="161">
        <v>2</v>
      </c>
      <c r="H5" s="143">
        <v>5</v>
      </c>
    </row>
    <row r="6" spans="1:8" ht="14.25" thickBot="1" x14ac:dyDescent="0.2">
      <c r="A6" s="274" t="s">
        <v>21</v>
      </c>
      <c r="B6" s="149" t="s">
        <v>23</v>
      </c>
      <c r="C6" s="161">
        <v>0</v>
      </c>
      <c r="D6" s="161">
        <v>0</v>
      </c>
      <c r="E6" s="160">
        <v>1</v>
      </c>
      <c r="F6" s="160">
        <v>0</v>
      </c>
      <c r="G6" s="161">
        <v>1</v>
      </c>
      <c r="H6" s="143">
        <v>2</v>
      </c>
    </row>
    <row r="7" spans="1:8" ht="14.25" thickBot="1" x14ac:dyDescent="0.2">
      <c r="A7" s="275"/>
      <c r="B7" s="149" t="s">
        <v>30</v>
      </c>
      <c r="C7" s="161">
        <v>0</v>
      </c>
      <c r="D7" s="161">
        <v>1</v>
      </c>
      <c r="E7" s="160">
        <v>0</v>
      </c>
      <c r="F7" s="160">
        <v>0</v>
      </c>
      <c r="G7" s="161">
        <v>0</v>
      </c>
      <c r="H7" s="143">
        <v>1</v>
      </c>
    </row>
    <row r="8" spans="1:8" ht="14.25" thickBot="1" x14ac:dyDescent="0.2">
      <c r="A8" s="275"/>
      <c r="B8" s="149" t="s">
        <v>22</v>
      </c>
      <c r="C8" s="161">
        <v>0</v>
      </c>
      <c r="D8" s="161">
        <v>1</v>
      </c>
      <c r="E8" s="160">
        <v>0</v>
      </c>
      <c r="F8" s="160">
        <v>1</v>
      </c>
      <c r="G8" s="161">
        <v>0</v>
      </c>
      <c r="H8" s="143">
        <v>2</v>
      </c>
    </row>
    <row r="9" spans="1:8" ht="14.25" thickBot="1" x14ac:dyDescent="0.2">
      <c r="A9" s="275"/>
      <c r="B9" s="149" t="s">
        <v>39</v>
      </c>
      <c r="C9" s="161">
        <v>1</v>
      </c>
      <c r="D9" s="161">
        <v>1</v>
      </c>
      <c r="E9" s="160">
        <v>1</v>
      </c>
      <c r="F9" s="160">
        <v>1</v>
      </c>
      <c r="G9" s="161">
        <v>1</v>
      </c>
      <c r="H9" s="143">
        <v>5</v>
      </c>
    </row>
    <row r="10" spans="1:8" ht="14.25" thickBot="1" x14ac:dyDescent="0.2">
      <c r="A10" s="162" t="s">
        <v>68</v>
      </c>
      <c r="B10" s="149" t="s">
        <v>31</v>
      </c>
      <c r="C10" s="161">
        <v>0</v>
      </c>
      <c r="D10" s="161">
        <v>1</v>
      </c>
      <c r="E10" s="160">
        <v>0</v>
      </c>
      <c r="F10" s="160">
        <v>0</v>
      </c>
      <c r="G10" s="161">
        <v>0</v>
      </c>
      <c r="H10" s="143">
        <v>1</v>
      </c>
    </row>
    <row r="11" spans="1:8" ht="14.25" thickBot="1" x14ac:dyDescent="0.2">
      <c r="A11" s="153" t="s">
        <v>26</v>
      </c>
      <c r="B11" s="149" t="s">
        <v>27</v>
      </c>
      <c r="C11" s="161">
        <v>3</v>
      </c>
      <c r="D11" s="161">
        <v>5</v>
      </c>
      <c r="E11" s="160">
        <v>3</v>
      </c>
      <c r="F11" s="160">
        <v>0</v>
      </c>
      <c r="G11" s="161">
        <v>3</v>
      </c>
      <c r="H11" s="143">
        <v>14</v>
      </c>
    </row>
    <row r="12" spans="1:8" ht="14.25" thickBot="1" x14ac:dyDescent="0.2">
      <c r="A12" s="259" t="s">
        <v>3</v>
      </c>
      <c r="B12" s="260"/>
      <c r="C12" s="150">
        <v>5</v>
      </c>
      <c r="D12" s="150">
        <v>12</v>
      </c>
      <c r="E12" s="150">
        <v>7</v>
      </c>
      <c r="F12" s="150">
        <v>3</v>
      </c>
      <c r="G12" s="150">
        <v>7</v>
      </c>
      <c r="H12" s="150">
        <v>34</v>
      </c>
    </row>
    <row r="13" spans="1:8" x14ac:dyDescent="0.15">
      <c r="H13" s="155"/>
    </row>
  </sheetData>
  <mergeCells count="3">
    <mergeCell ref="A3:A5"/>
    <mergeCell ref="A6:A9"/>
    <mergeCell ref="A12:B1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7"/>
  <sheetViews>
    <sheetView view="pageBreakPreview" zoomScaleNormal="100" zoomScaleSheetLayoutView="100" workbookViewId="0">
      <selection activeCell="I1" sqref="I1:J1048576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8" ht="14.25" thickBot="1" x14ac:dyDescent="0.2">
      <c r="A1" t="s">
        <v>119</v>
      </c>
    </row>
    <row r="2" spans="1:8" ht="14.25" thickBot="1" x14ac:dyDescent="0.2">
      <c r="A2" s="145" t="s">
        <v>13</v>
      </c>
      <c r="B2" s="146" t="s">
        <v>2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73" t="s">
        <v>3</v>
      </c>
    </row>
    <row r="3" spans="1:8" ht="14.25" thickBot="1" x14ac:dyDescent="0.2">
      <c r="A3" s="256" t="s">
        <v>45</v>
      </c>
      <c r="B3" s="149" t="s">
        <v>23</v>
      </c>
      <c r="C3" s="161">
        <v>0</v>
      </c>
      <c r="D3" s="161">
        <v>1</v>
      </c>
      <c r="E3" s="160">
        <v>1</v>
      </c>
      <c r="F3" s="160">
        <v>2</v>
      </c>
      <c r="G3" s="161">
        <v>1</v>
      </c>
      <c r="H3" s="143">
        <v>5</v>
      </c>
    </row>
    <row r="4" spans="1:8" ht="14.25" thickBot="1" x14ac:dyDescent="0.2">
      <c r="A4" s="256"/>
      <c r="B4" s="149" t="s">
        <v>20</v>
      </c>
      <c r="C4" s="161">
        <v>1</v>
      </c>
      <c r="D4" s="161">
        <v>0</v>
      </c>
      <c r="E4" s="160">
        <v>1</v>
      </c>
      <c r="F4" s="160">
        <v>1</v>
      </c>
      <c r="G4" s="161">
        <v>0</v>
      </c>
      <c r="H4" s="143">
        <v>3</v>
      </c>
    </row>
    <row r="5" spans="1:8" ht="14.25" thickBot="1" x14ac:dyDescent="0.2">
      <c r="A5" s="256"/>
      <c r="B5" s="180" t="s">
        <v>103</v>
      </c>
      <c r="C5" s="161">
        <v>0</v>
      </c>
      <c r="D5" s="161">
        <v>0</v>
      </c>
      <c r="E5" s="160">
        <v>0</v>
      </c>
      <c r="F5" s="160">
        <v>1</v>
      </c>
      <c r="G5" s="161">
        <v>0</v>
      </c>
      <c r="H5" s="143">
        <v>1</v>
      </c>
    </row>
    <row r="6" spans="1:8" ht="14.25" thickBot="1" x14ac:dyDescent="0.2">
      <c r="A6" s="256"/>
      <c r="B6" s="149" t="s">
        <v>27</v>
      </c>
      <c r="C6" s="161">
        <v>0</v>
      </c>
      <c r="D6" s="161">
        <v>3</v>
      </c>
      <c r="E6" s="160">
        <v>0</v>
      </c>
      <c r="F6" s="160">
        <v>0</v>
      </c>
      <c r="G6" s="161">
        <v>0</v>
      </c>
      <c r="H6" s="143">
        <v>3</v>
      </c>
    </row>
    <row r="7" spans="1:8" ht="14.25" thickBot="1" x14ac:dyDescent="0.2">
      <c r="A7" s="256"/>
      <c r="B7" s="149" t="s">
        <v>120</v>
      </c>
      <c r="C7" s="161">
        <v>3</v>
      </c>
      <c r="D7" s="161">
        <v>1</v>
      </c>
      <c r="E7" s="160">
        <v>0</v>
      </c>
      <c r="F7" s="160">
        <v>0</v>
      </c>
      <c r="G7" s="161">
        <v>0</v>
      </c>
      <c r="H7" s="143">
        <v>4</v>
      </c>
    </row>
    <row r="8" spans="1:8" ht="14.25" thickBot="1" x14ac:dyDescent="0.2">
      <c r="A8" s="257"/>
      <c r="B8" s="149" t="s">
        <v>117</v>
      </c>
      <c r="C8" s="161">
        <v>1</v>
      </c>
      <c r="D8" s="161">
        <v>0</v>
      </c>
      <c r="E8" s="160">
        <v>0</v>
      </c>
      <c r="F8" s="160">
        <v>0</v>
      </c>
      <c r="G8" s="161">
        <v>0</v>
      </c>
      <c r="H8" s="143">
        <v>1</v>
      </c>
    </row>
    <row r="9" spans="1:8" ht="14.25" thickBot="1" x14ac:dyDescent="0.2">
      <c r="A9" s="274" t="s">
        <v>21</v>
      </c>
      <c r="B9" s="149" t="s">
        <v>23</v>
      </c>
      <c r="C9" s="161">
        <v>2</v>
      </c>
      <c r="D9" s="161">
        <v>1</v>
      </c>
      <c r="E9" s="160">
        <v>3</v>
      </c>
      <c r="F9" s="160">
        <v>5</v>
      </c>
      <c r="G9" s="161">
        <v>3</v>
      </c>
      <c r="H9" s="143">
        <v>14</v>
      </c>
    </row>
    <row r="10" spans="1:8" ht="14.25" thickBot="1" x14ac:dyDescent="0.2">
      <c r="A10" s="275"/>
      <c r="B10" s="149" t="s">
        <v>43</v>
      </c>
      <c r="C10" s="161">
        <v>2</v>
      </c>
      <c r="D10" s="161">
        <v>0</v>
      </c>
      <c r="E10" s="160">
        <v>0</v>
      </c>
      <c r="F10" s="160">
        <v>0</v>
      </c>
      <c r="G10" s="161">
        <v>0</v>
      </c>
      <c r="H10" s="143">
        <v>2</v>
      </c>
    </row>
    <row r="11" spans="1:8" ht="14.25" thickBot="1" x14ac:dyDescent="0.2">
      <c r="A11" s="275"/>
      <c r="B11" s="149" t="s">
        <v>39</v>
      </c>
      <c r="C11" s="161">
        <v>1</v>
      </c>
      <c r="D11" s="161">
        <v>0</v>
      </c>
      <c r="E11" s="160">
        <v>0</v>
      </c>
      <c r="F11" s="160">
        <v>1</v>
      </c>
      <c r="G11" s="161">
        <v>1</v>
      </c>
      <c r="H11" s="143">
        <v>3</v>
      </c>
    </row>
    <row r="12" spans="1:8" ht="14.25" thickBot="1" x14ac:dyDescent="0.2">
      <c r="A12" s="153" t="s">
        <v>121</v>
      </c>
      <c r="B12" s="149" t="s">
        <v>64</v>
      </c>
      <c r="C12" s="161">
        <v>0</v>
      </c>
      <c r="D12" s="161">
        <v>0</v>
      </c>
      <c r="E12" s="160">
        <v>0</v>
      </c>
      <c r="F12" s="160">
        <v>1</v>
      </c>
      <c r="G12" s="161">
        <v>1</v>
      </c>
      <c r="H12" s="143">
        <v>2</v>
      </c>
    </row>
    <row r="13" spans="1:8" ht="14.25" thickBot="1" x14ac:dyDescent="0.2">
      <c r="A13" s="255" t="s">
        <v>26</v>
      </c>
      <c r="B13" s="149" t="s">
        <v>103</v>
      </c>
      <c r="C13" s="161">
        <v>0</v>
      </c>
      <c r="D13" s="161">
        <v>0</v>
      </c>
      <c r="E13" s="160">
        <v>0</v>
      </c>
      <c r="F13" s="160">
        <v>0</v>
      </c>
      <c r="G13" s="161">
        <v>1</v>
      </c>
      <c r="H13" s="143">
        <v>1</v>
      </c>
    </row>
    <row r="14" spans="1:8" ht="14.25" thickBot="1" x14ac:dyDescent="0.2">
      <c r="A14" s="261"/>
      <c r="B14" s="149" t="s">
        <v>27</v>
      </c>
      <c r="C14" s="161">
        <v>2</v>
      </c>
      <c r="D14" s="161">
        <v>0</v>
      </c>
      <c r="E14" s="160">
        <v>3</v>
      </c>
      <c r="F14" s="160">
        <v>4</v>
      </c>
      <c r="G14" s="161">
        <v>1</v>
      </c>
      <c r="H14" s="143">
        <v>10</v>
      </c>
    </row>
    <row r="15" spans="1:8" ht="14.25" thickBot="1" x14ac:dyDescent="0.2">
      <c r="A15" s="153" t="s">
        <v>117</v>
      </c>
      <c r="B15" s="149"/>
      <c r="C15" s="161">
        <v>0</v>
      </c>
      <c r="D15" s="161">
        <v>0</v>
      </c>
      <c r="E15" s="160">
        <v>1</v>
      </c>
      <c r="F15" s="160">
        <v>0</v>
      </c>
      <c r="G15" s="161">
        <v>0</v>
      </c>
      <c r="H15" s="143">
        <v>1</v>
      </c>
    </row>
    <row r="16" spans="1:8" ht="14.25" thickBot="1" x14ac:dyDescent="0.2">
      <c r="A16" s="259" t="s">
        <v>3</v>
      </c>
      <c r="B16" s="260"/>
      <c r="C16" s="150">
        <v>12</v>
      </c>
      <c r="D16" s="150">
        <v>6</v>
      </c>
      <c r="E16" s="150">
        <v>9</v>
      </c>
      <c r="F16" s="150">
        <v>15</v>
      </c>
      <c r="G16" s="150">
        <v>8</v>
      </c>
      <c r="H16" s="150">
        <v>50</v>
      </c>
    </row>
    <row r="17" spans="8:8" x14ac:dyDescent="0.15">
      <c r="H17" s="155"/>
    </row>
  </sheetData>
  <mergeCells count="4">
    <mergeCell ref="A3:A8"/>
    <mergeCell ref="A9:A11"/>
    <mergeCell ref="A16:B16"/>
    <mergeCell ref="A13:A1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7"/>
  <sheetViews>
    <sheetView view="pageBreakPreview" zoomScale="120" zoomScaleNormal="100" zoomScaleSheetLayoutView="120" workbookViewId="0">
      <selection activeCell="A5" sqref="A5:K11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10" ht="14.25" thickBot="1" x14ac:dyDescent="0.2">
      <c r="A1" t="s">
        <v>122</v>
      </c>
    </row>
    <row r="2" spans="1:10" ht="14.25" thickBot="1" x14ac:dyDescent="0.2">
      <c r="A2" s="145" t="s">
        <v>13</v>
      </c>
      <c r="B2" s="146" t="s">
        <v>2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47" t="s">
        <v>3</v>
      </c>
    </row>
    <row r="3" spans="1:10" ht="14.25" thickBot="1" x14ac:dyDescent="0.2">
      <c r="A3" s="152" t="s">
        <v>109</v>
      </c>
      <c r="B3" s="149" t="s">
        <v>123</v>
      </c>
      <c r="C3" s="150">
        <v>0</v>
      </c>
      <c r="D3" s="150">
        <v>0</v>
      </c>
      <c r="E3" s="150">
        <v>1</v>
      </c>
      <c r="F3" s="150">
        <v>0</v>
      </c>
      <c r="G3" s="150">
        <v>0</v>
      </c>
      <c r="H3" s="150">
        <v>1</v>
      </c>
    </row>
    <row r="4" spans="1:10" ht="14.25" thickBot="1" x14ac:dyDescent="0.2">
      <c r="A4" s="259" t="s">
        <v>3</v>
      </c>
      <c r="B4" s="260"/>
      <c r="C4" s="150">
        <v>0</v>
      </c>
      <c r="D4" s="150">
        <v>0</v>
      </c>
      <c r="E4" s="150">
        <v>1</v>
      </c>
      <c r="F4" s="150">
        <v>0</v>
      </c>
      <c r="G4" s="150">
        <v>0</v>
      </c>
      <c r="H4" s="150">
        <v>1</v>
      </c>
    </row>
    <row r="6" spans="1:10" x14ac:dyDescent="0.15">
      <c r="A6" s="1"/>
      <c r="B6" s="1"/>
    </row>
    <row r="7" spans="1:10" x14ac:dyDescent="0.15">
      <c r="A7" s="222"/>
      <c r="B7" s="1"/>
      <c r="C7" s="1"/>
      <c r="D7" s="1"/>
      <c r="E7" s="1"/>
      <c r="F7" s="1"/>
      <c r="G7" s="1"/>
      <c r="H7" s="1"/>
      <c r="I7" s="1"/>
      <c r="J7" s="1"/>
    </row>
  </sheetData>
  <mergeCells count="1"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21"/>
  <sheetViews>
    <sheetView view="pageBreakPreview" zoomScale="110" zoomScaleNormal="100" zoomScaleSheetLayoutView="110" workbookViewId="0">
      <selection activeCell="J21" sqref="J21"/>
    </sheetView>
  </sheetViews>
  <sheetFormatPr defaultRowHeight="13.5" x14ac:dyDescent="0.15"/>
  <cols>
    <col min="1" max="1" width="20.625" customWidth="1"/>
    <col min="2" max="4" width="12.625" customWidth="1"/>
    <col min="5" max="10" width="10.625" customWidth="1"/>
  </cols>
  <sheetData>
    <row r="1" spans="1:12" ht="14.25" thickBot="1" x14ac:dyDescent="0.2">
      <c r="A1" t="s">
        <v>124</v>
      </c>
    </row>
    <row r="2" spans="1:12" ht="14.25" thickBot="1" x14ac:dyDescent="0.2">
      <c r="A2" s="185" t="s">
        <v>125</v>
      </c>
      <c r="B2" s="276" t="s">
        <v>76</v>
      </c>
      <c r="C2" s="276"/>
      <c r="D2" s="276"/>
      <c r="E2" s="178">
        <v>2020</v>
      </c>
      <c r="F2" s="178">
        <v>2021</v>
      </c>
      <c r="G2" s="178">
        <v>2022</v>
      </c>
      <c r="H2" s="178">
        <v>2023</v>
      </c>
      <c r="I2" s="178">
        <v>2024</v>
      </c>
      <c r="J2" s="147" t="s">
        <v>3</v>
      </c>
    </row>
    <row r="3" spans="1:12" ht="14.25" thickBot="1" x14ac:dyDescent="0.2">
      <c r="A3" s="266" t="s">
        <v>126</v>
      </c>
      <c r="B3" s="266" t="s">
        <v>27</v>
      </c>
      <c r="C3" s="266"/>
      <c r="D3" s="266"/>
      <c r="E3" s="150">
        <v>0</v>
      </c>
      <c r="F3" s="150">
        <v>0</v>
      </c>
      <c r="G3" s="150">
        <v>0</v>
      </c>
      <c r="H3" s="150">
        <v>0</v>
      </c>
      <c r="I3" s="150">
        <v>0</v>
      </c>
      <c r="J3" s="150">
        <v>0</v>
      </c>
    </row>
    <row r="4" spans="1:12" ht="14.25" thickBot="1" x14ac:dyDescent="0.2">
      <c r="A4" s="266"/>
      <c r="B4" s="266" t="s">
        <v>52</v>
      </c>
      <c r="C4" s="266"/>
      <c r="D4" s="266"/>
      <c r="E4" s="150">
        <v>1</v>
      </c>
      <c r="F4" s="150">
        <v>0</v>
      </c>
      <c r="G4" s="150">
        <v>0</v>
      </c>
      <c r="H4" s="150">
        <v>0</v>
      </c>
      <c r="I4" s="150">
        <v>0</v>
      </c>
      <c r="J4" s="150">
        <v>1</v>
      </c>
    </row>
    <row r="5" spans="1:12" ht="14.25" thickBot="1" x14ac:dyDescent="0.2">
      <c r="A5" s="276" t="s">
        <v>127</v>
      </c>
      <c r="B5" s="276"/>
      <c r="C5" s="276"/>
      <c r="D5" s="276"/>
      <c r="E5" s="183">
        <v>1</v>
      </c>
      <c r="F5" s="183">
        <v>0</v>
      </c>
      <c r="G5" s="183">
        <v>0</v>
      </c>
      <c r="H5" s="183">
        <v>0</v>
      </c>
      <c r="I5" s="183">
        <v>0</v>
      </c>
      <c r="J5" s="183">
        <v>1</v>
      </c>
      <c r="L5" s="188"/>
    </row>
    <row r="6" spans="1:12" ht="14.25" thickBot="1" x14ac:dyDescent="0.2">
      <c r="A6" s="266" t="s">
        <v>128</v>
      </c>
      <c r="B6" s="266" t="s">
        <v>31</v>
      </c>
      <c r="C6" s="266"/>
      <c r="D6" s="266"/>
      <c r="E6" s="150">
        <v>0</v>
      </c>
      <c r="F6" s="150">
        <v>0</v>
      </c>
      <c r="G6" s="150">
        <v>0</v>
      </c>
      <c r="H6" s="150">
        <v>0</v>
      </c>
      <c r="I6" s="150">
        <v>0</v>
      </c>
      <c r="J6" s="150">
        <v>0</v>
      </c>
    </row>
    <row r="7" spans="1:12" ht="13.5" customHeight="1" thickBot="1" x14ac:dyDescent="0.2">
      <c r="A7" s="266"/>
      <c r="B7" s="266" t="s">
        <v>129</v>
      </c>
      <c r="C7" s="266"/>
      <c r="D7" s="266"/>
      <c r="E7" s="150">
        <v>1</v>
      </c>
      <c r="F7" s="150">
        <v>0</v>
      </c>
      <c r="G7" s="150">
        <v>1</v>
      </c>
      <c r="H7" s="150">
        <v>1</v>
      </c>
      <c r="I7" s="150">
        <v>4</v>
      </c>
      <c r="J7" s="150">
        <v>7</v>
      </c>
    </row>
    <row r="8" spans="1:12" ht="14.25" thickBot="1" x14ac:dyDescent="0.2">
      <c r="A8" s="266"/>
      <c r="B8" s="266" t="s">
        <v>130</v>
      </c>
      <c r="C8" s="266"/>
      <c r="D8" s="266"/>
      <c r="E8" s="150">
        <v>1</v>
      </c>
      <c r="F8" s="150">
        <v>0</v>
      </c>
      <c r="G8" s="150">
        <v>0</v>
      </c>
      <c r="H8" s="150">
        <v>0</v>
      </c>
      <c r="I8" s="150">
        <v>0</v>
      </c>
      <c r="J8" s="150">
        <v>1</v>
      </c>
    </row>
    <row r="9" spans="1:12" ht="14.25" thickBot="1" x14ac:dyDescent="0.2">
      <c r="A9" s="266"/>
      <c r="B9" s="266" t="s">
        <v>27</v>
      </c>
      <c r="C9" s="266"/>
      <c r="D9" s="266"/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</row>
    <row r="10" spans="1:12" ht="14.25" thickBot="1" x14ac:dyDescent="0.2">
      <c r="A10" s="266"/>
      <c r="B10" s="266" t="s">
        <v>52</v>
      </c>
      <c r="C10" s="266"/>
      <c r="D10" s="266"/>
      <c r="E10" s="150">
        <v>0</v>
      </c>
      <c r="F10" s="150">
        <v>1</v>
      </c>
      <c r="G10" s="150">
        <v>0</v>
      </c>
      <c r="H10" s="150">
        <v>0</v>
      </c>
      <c r="I10" s="150">
        <v>0</v>
      </c>
      <c r="J10" s="150">
        <v>1</v>
      </c>
    </row>
    <row r="11" spans="1:12" ht="14.25" thickBot="1" x14ac:dyDescent="0.2">
      <c r="A11" s="276" t="s">
        <v>127</v>
      </c>
      <c r="B11" s="276"/>
      <c r="C11" s="276"/>
      <c r="D11" s="276"/>
      <c r="E11" s="183">
        <v>2</v>
      </c>
      <c r="F11" s="183">
        <v>1</v>
      </c>
      <c r="G11" s="183">
        <v>1</v>
      </c>
      <c r="H11" s="183">
        <v>1</v>
      </c>
      <c r="I11" s="183">
        <v>4</v>
      </c>
      <c r="J11" s="183">
        <v>9</v>
      </c>
      <c r="L11" s="188"/>
    </row>
    <row r="12" spans="1:12" ht="14.25" thickBot="1" x14ac:dyDescent="0.2">
      <c r="A12" s="162" t="s">
        <v>131</v>
      </c>
      <c r="B12" s="266" t="s">
        <v>129</v>
      </c>
      <c r="C12" s="266"/>
      <c r="D12" s="266"/>
      <c r="E12" s="150">
        <v>0</v>
      </c>
      <c r="F12" s="150">
        <v>0</v>
      </c>
      <c r="G12" s="150">
        <v>1</v>
      </c>
      <c r="H12" s="150">
        <v>0</v>
      </c>
      <c r="I12" s="150">
        <v>0</v>
      </c>
      <c r="J12" s="184">
        <v>1</v>
      </c>
    </row>
    <row r="13" spans="1:12" ht="14.25" thickBot="1" x14ac:dyDescent="0.2">
      <c r="A13" s="276" t="s">
        <v>127</v>
      </c>
      <c r="B13" s="276"/>
      <c r="C13" s="276"/>
      <c r="D13" s="276"/>
      <c r="E13" s="183">
        <v>0</v>
      </c>
      <c r="F13" s="183">
        <v>0</v>
      </c>
      <c r="G13" s="183">
        <v>1</v>
      </c>
      <c r="H13" s="183">
        <v>0</v>
      </c>
      <c r="I13" s="183">
        <v>0</v>
      </c>
      <c r="J13" s="187">
        <v>1</v>
      </c>
      <c r="L13" s="188"/>
    </row>
    <row r="14" spans="1:12" ht="14.25" thickBot="1" x14ac:dyDescent="0.2">
      <c r="A14" s="186" t="s">
        <v>132</v>
      </c>
      <c r="B14" s="266" t="s">
        <v>130</v>
      </c>
      <c r="C14" s="266"/>
      <c r="D14" s="266"/>
      <c r="E14" s="150">
        <v>0</v>
      </c>
      <c r="F14" s="150">
        <v>0</v>
      </c>
      <c r="G14" s="150">
        <v>1</v>
      </c>
      <c r="H14" s="150">
        <v>0</v>
      </c>
      <c r="I14" s="150">
        <v>0</v>
      </c>
      <c r="J14" s="150">
        <v>1</v>
      </c>
    </row>
    <row r="15" spans="1:12" ht="14.25" thickBot="1" x14ac:dyDescent="0.2">
      <c r="A15" s="277"/>
      <c r="B15" s="277"/>
      <c r="C15" s="277"/>
      <c r="D15" s="277"/>
      <c r="E15" s="183">
        <v>0</v>
      </c>
      <c r="F15" s="183">
        <v>0</v>
      </c>
      <c r="G15" s="183">
        <v>1</v>
      </c>
      <c r="H15" s="183">
        <v>0</v>
      </c>
      <c r="I15" s="183">
        <v>0</v>
      </c>
      <c r="J15" s="183">
        <v>1</v>
      </c>
      <c r="L15" s="188"/>
    </row>
    <row r="16" spans="1:12" ht="14.25" thickBot="1" x14ac:dyDescent="0.2">
      <c r="A16" s="186" t="s">
        <v>133</v>
      </c>
      <c r="B16" s="266" t="s">
        <v>130</v>
      </c>
      <c r="C16" s="266"/>
      <c r="D16" s="266"/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</row>
    <row r="17" spans="1:12" ht="14.25" thickBot="1" x14ac:dyDescent="0.2">
      <c r="A17" s="277"/>
      <c r="B17" s="277"/>
      <c r="C17" s="277"/>
      <c r="D17" s="277"/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83">
        <v>0</v>
      </c>
      <c r="L17" s="188"/>
    </row>
    <row r="18" spans="1:12" ht="14.25" thickBot="1" x14ac:dyDescent="0.2">
      <c r="A18" s="162" t="s">
        <v>52</v>
      </c>
      <c r="B18" s="266" t="s">
        <v>129</v>
      </c>
      <c r="C18" s="266"/>
      <c r="D18" s="266"/>
      <c r="E18" s="150">
        <v>0</v>
      </c>
      <c r="F18" s="150">
        <v>0</v>
      </c>
      <c r="G18" s="150">
        <v>0</v>
      </c>
      <c r="H18" s="150">
        <v>1</v>
      </c>
      <c r="I18" s="150">
        <v>0</v>
      </c>
      <c r="J18" s="150">
        <v>1</v>
      </c>
    </row>
    <row r="19" spans="1:12" ht="14.25" thickBot="1" x14ac:dyDescent="0.2">
      <c r="A19" s="276" t="s">
        <v>127</v>
      </c>
      <c r="B19" s="276"/>
      <c r="C19" s="276"/>
      <c r="D19" s="276"/>
      <c r="E19" s="183">
        <v>0</v>
      </c>
      <c r="F19" s="183">
        <v>0</v>
      </c>
      <c r="G19" s="183">
        <v>0</v>
      </c>
      <c r="H19" s="183">
        <v>1</v>
      </c>
      <c r="I19" s="183">
        <v>0</v>
      </c>
      <c r="J19" s="183">
        <v>1</v>
      </c>
      <c r="L19" s="188"/>
    </row>
    <row r="20" spans="1:12" ht="14.25" thickBot="1" x14ac:dyDescent="0.2">
      <c r="A20" s="276" t="s">
        <v>3</v>
      </c>
      <c r="B20" s="276"/>
      <c r="C20" s="276"/>
      <c r="D20" s="276"/>
      <c r="E20" s="183">
        <v>3</v>
      </c>
      <c r="F20" s="183">
        <v>1</v>
      </c>
      <c r="G20" s="183">
        <v>3</v>
      </c>
      <c r="H20" s="183">
        <v>2</v>
      </c>
      <c r="I20" s="183">
        <v>4</v>
      </c>
      <c r="J20" s="183">
        <v>13</v>
      </c>
    </row>
    <row r="21" spans="1:12" x14ac:dyDescent="0.15">
      <c r="J21" s="156"/>
    </row>
  </sheetData>
  <mergeCells count="21">
    <mergeCell ref="A19:D19"/>
    <mergeCell ref="A20:D20"/>
    <mergeCell ref="A3:A4"/>
    <mergeCell ref="A6:A10"/>
    <mergeCell ref="B18:D18"/>
    <mergeCell ref="B16:D16"/>
    <mergeCell ref="A13:D13"/>
    <mergeCell ref="A17:D17"/>
    <mergeCell ref="B12:D12"/>
    <mergeCell ref="A5:D5"/>
    <mergeCell ref="A11:D11"/>
    <mergeCell ref="B3:D3"/>
    <mergeCell ref="B4:D4"/>
    <mergeCell ref="B2:D2"/>
    <mergeCell ref="B14:D14"/>
    <mergeCell ref="A15:D15"/>
    <mergeCell ref="B6:D6"/>
    <mergeCell ref="B7:D7"/>
    <mergeCell ref="B8:D8"/>
    <mergeCell ref="B9:D9"/>
    <mergeCell ref="B10:D10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8"/>
  <sheetViews>
    <sheetView view="pageBreakPreview" zoomScale="96" zoomScaleNormal="100" zoomScaleSheetLayoutView="96" workbookViewId="0">
      <selection activeCell="H2" sqref="H2"/>
    </sheetView>
  </sheetViews>
  <sheetFormatPr defaultRowHeight="13.5" x14ac:dyDescent="0.15"/>
  <cols>
    <col min="1" max="1" width="14.625" bestFit="1" customWidth="1"/>
  </cols>
  <sheetData>
    <row r="1" spans="1:9" x14ac:dyDescent="0.15">
      <c r="A1" t="s">
        <v>134</v>
      </c>
      <c r="B1" t="s">
        <v>135</v>
      </c>
      <c r="D1">
        <f>E1-1</f>
        <v>2020</v>
      </c>
      <c r="E1">
        <f>F1-1</f>
        <v>2021</v>
      </c>
      <c r="F1">
        <f>G1-1</f>
        <v>2022</v>
      </c>
      <c r="G1">
        <f>H1-1</f>
        <v>2023</v>
      </c>
      <c r="H1">
        <v>2024</v>
      </c>
      <c r="I1" t="s">
        <v>136</v>
      </c>
    </row>
    <row r="2" spans="1:9" x14ac:dyDescent="0.15">
      <c r="A2" t="s">
        <v>126</v>
      </c>
      <c r="B2" s="188">
        <f>I2/I$8</f>
        <v>7.6923076923076927E-2</v>
      </c>
      <c r="D2">
        <f>'表4.4.1'!E5</f>
        <v>1</v>
      </c>
      <c r="E2">
        <f>'表4.4.1'!F5</f>
        <v>0</v>
      </c>
      <c r="F2">
        <f>'表4.4.1'!G5</f>
        <v>0</v>
      </c>
      <c r="G2">
        <f>'表4.4.1'!H5</f>
        <v>0</v>
      </c>
      <c r="H2">
        <f>'表4.4.1'!I5</f>
        <v>0</v>
      </c>
      <c r="I2">
        <f>SUM(D2:H2)</f>
        <v>1</v>
      </c>
    </row>
    <row r="3" spans="1:9" x14ac:dyDescent="0.15">
      <c r="A3" t="s">
        <v>128</v>
      </c>
      <c r="B3" s="188">
        <f t="shared" ref="B3:B7" si="0">I3/I$8</f>
        <v>0.69230769230769229</v>
      </c>
      <c r="D3">
        <f>'表4.4.1'!E11</f>
        <v>2</v>
      </c>
      <c r="E3">
        <f>'表4.4.1'!F11</f>
        <v>1</v>
      </c>
      <c r="F3">
        <f>'表4.4.1'!G11</f>
        <v>1</v>
      </c>
      <c r="G3">
        <f>'表4.4.1'!H11</f>
        <v>1</v>
      </c>
      <c r="H3">
        <f>'表4.4.1'!I11</f>
        <v>4</v>
      </c>
      <c r="I3">
        <f t="shared" ref="I3:I8" si="1">SUM(D3:H3)</f>
        <v>9</v>
      </c>
    </row>
    <row r="4" spans="1:9" x14ac:dyDescent="0.15">
      <c r="A4" t="s">
        <v>137</v>
      </c>
      <c r="B4" s="188">
        <f t="shared" si="0"/>
        <v>7.6923076923076927E-2</v>
      </c>
      <c r="D4">
        <f>'表4.4.1'!E13</f>
        <v>0</v>
      </c>
      <c r="E4">
        <f>'表4.4.1'!F13</f>
        <v>0</v>
      </c>
      <c r="F4">
        <f>'表4.4.1'!G13</f>
        <v>1</v>
      </c>
      <c r="G4">
        <f>'表4.4.1'!H13</f>
        <v>0</v>
      </c>
      <c r="H4">
        <f>'表4.4.1'!I13</f>
        <v>0</v>
      </c>
      <c r="I4">
        <f t="shared" si="1"/>
        <v>1</v>
      </c>
    </row>
    <row r="5" spans="1:9" x14ac:dyDescent="0.15">
      <c r="A5" t="s">
        <v>132</v>
      </c>
      <c r="B5" s="188">
        <f t="shared" si="0"/>
        <v>7.6923076923076927E-2</v>
      </c>
      <c r="D5">
        <f>'表4.4.1'!E15</f>
        <v>0</v>
      </c>
      <c r="E5">
        <f>'表4.4.1'!F15</f>
        <v>0</v>
      </c>
      <c r="F5">
        <f>'表4.4.1'!G15</f>
        <v>1</v>
      </c>
      <c r="G5">
        <f>'表4.4.1'!H15</f>
        <v>0</v>
      </c>
      <c r="H5">
        <f>'表4.4.1'!I15</f>
        <v>0</v>
      </c>
      <c r="I5">
        <f t="shared" si="1"/>
        <v>1</v>
      </c>
    </row>
    <row r="6" spans="1:9" x14ac:dyDescent="0.15">
      <c r="A6" t="s">
        <v>138</v>
      </c>
      <c r="B6" s="188">
        <f t="shared" si="0"/>
        <v>0</v>
      </c>
      <c r="D6">
        <f>'表4.4.1'!E17</f>
        <v>0</v>
      </c>
      <c r="E6">
        <f>'表4.4.1'!F17</f>
        <v>0</v>
      </c>
      <c r="F6">
        <f>'表4.4.1'!G17</f>
        <v>0</v>
      </c>
      <c r="G6">
        <f>'表4.4.1'!H17</f>
        <v>0</v>
      </c>
      <c r="H6">
        <f>'表4.4.1'!I17</f>
        <v>0</v>
      </c>
      <c r="I6">
        <f t="shared" si="1"/>
        <v>0</v>
      </c>
    </row>
    <row r="7" spans="1:9" x14ac:dyDescent="0.15">
      <c r="A7" t="s">
        <v>52</v>
      </c>
      <c r="B7" s="188">
        <f t="shared" si="0"/>
        <v>7.6923076923076927E-2</v>
      </c>
      <c r="D7">
        <f>'表4.4.1'!E19</f>
        <v>0</v>
      </c>
      <c r="E7">
        <f>'表4.4.1'!F19</f>
        <v>0</v>
      </c>
      <c r="F7">
        <f>'表4.4.1'!G19</f>
        <v>0</v>
      </c>
      <c r="G7">
        <f>'表4.4.1'!H19</f>
        <v>1</v>
      </c>
      <c r="H7">
        <f>'表4.4.1'!I19</f>
        <v>0</v>
      </c>
      <c r="I7">
        <f t="shared" si="1"/>
        <v>1</v>
      </c>
    </row>
    <row r="8" spans="1:9" x14ac:dyDescent="0.15">
      <c r="D8">
        <f>'表4.4.1'!E20</f>
        <v>3</v>
      </c>
      <c r="E8">
        <f>'表4.4.1'!F20</f>
        <v>1</v>
      </c>
      <c r="F8">
        <f>'表4.4.1'!G20</f>
        <v>3</v>
      </c>
      <c r="G8">
        <f>'表4.4.1'!H20</f>
        <v>2</v>
      </c>
      <c r="H8">
        <f>'表4.4.1'!I20</f>
        <v>4</v>
      </c>
      <c r="I8">
        <f t="shared" si="1"/>
        <v>13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7"/>
  <sheetViews>
    <sheetView view="pageBreakPreview" zoomScale="120" zoomScaleNormal="100" zoomScaleSheetLayoutView="120" workbookViewId="0">
      <selection activeCell="A7" sqref="A7"/>
    </sheetView>
  </sheetViews>
  <sheetFormatPr defaultRowHeight="13.5" x14ac:dyDescent="0.15"/>
  <cols>
    <col min="1" max="1" width="30.625" customWidth="1"/>
    <col min="2" max="7" width="10.625" customWidth="1"/>
  </cols>
  <sheetData>
    <row r="1" spans="1:7" ht="14.25" thickBot="1" x14ac:dyDescent="0.2">
      <c r="A1" t="s">
        <v>139</v>
      </c>
    </row>
    <row r="2" spans="1:7" ht="14.25" thickBot="1" x14ac:dyDescent="0.2">
      <c r="A2" s="187"/>
      <c r="B2" s="178">
        <v>2020</v>
      </c>
      <c r="C2" s="178">
        <v>2021</v>
      </c>
      <c r="D2" s="178">
        <v>2022</v>
      </c>
      <c r="E2" s="178">
        <v>2023</v>
      </c>
      <c r="F2" s="178">
        <v>2024</v>
      </c>
      <c r="G2" s="147" t="s">
        <v>3</v>
      </c>
    </row>
    <row r="3" spans="1:7" ht="14.25" thickBot="1" x14ac:dyDescent="0.2">
      <c r="A3" s="152" t="s">
        <v>140</v>
      </c>
      <c r="B3" s="150">
        <v>21</v>
      </c>
      <c r="C3" s="150">
        <v>22</v>
      </c>
      <c r="D3" s="150">
        <v>25</v>
      </c>
      <c r="E3" s="150">
        <v>30</v>
      </c>
      <c r="F3" s="150">
        <v>36</v>
      </c>
      <c r="G3" s="150">
        <v>134</v>
      </c>
    </row>
    <row r="4" spans="1:7" ht="14.25" thickBot="1" x14ac:dyDescent="0.2">
      <c r="A4" s="152" t="s">
        <v>141</v>
      </c>
      <c r="B4" s="150">
        <v>113</v>
      </c>
      <c r="C4" s="150">
        <v>110</v>
      </c>
      <c r="D4" s="150">
        <v>127</v>
      </c>
      <c r="E4" s="150">
        <v>107</v>
      </c>
      <c r="F4" s="150">
        <v>117</v>
      </c>
      <c r="G4" s="150">
        <v>574</v>
      </c>
    </row>
    <row r="5" spans="1:7" ht="14.25" thickBot="1" x14ac:dyDescent="0.2">
      <c r="A5" s="152" t="s">
        <v>142</v>
      </c>
      <c r="B5" s="189">
        <v>0.18584070796460178</v>
      </c>
      <c r="C5" s="189">
        <v>0.2</v>
      </c>
      <c r="D5" s="189">
        <v>0.19685039370078741</v>
      </c>
      <c r="E5" s="189">
        <v>0.28037383177570091</v>
      </c>
      <c r="F5" s="189">
        <v>0.30769230769230771</v>
      </c>
      <c r="G5" s="189">
        <v>0.23344947735191637</v>
      </c>
    </row>
    <row r="7" spans="1:7" x14ac:dyDescent="0.15">
      <c r="A7" s="190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5"/>
  <sheetViews>
    <sheetView view="pageBreakPreview" zoomScale="110" zoomScaleNormal="100" zoomScaleSheetLayoutView="110" workbookViewId="0">
      <selection activeCell="H5" sqref="H5"/>
    </sheetView>
  </sheetViews>
  <sheetFormatPr defaultRowHeight="13.5" x14ac:dyDescent="0.15"/>
  <cols>
    <col min="1" max="1" width="20.625" customWidth="1"/>
    <col min="2" max="7" width="10.625" customWidth="1"/>
  </cols>
  <sheetData>
    <row r="1" spans="1:7" ht="14.25" thickBot="1" x14ac:dyDescent="0.2">
      <c r="A1" t="s">
        <v>143</v>
      </c>
    </row>
    <row r="2" spans="1:7" ht="14.25" thickBot="1" x14ac:dyDescent="0.2">
      <c r="A2" s="170" t="s">
        <v>144</v>
      </c>
      <c r="B2" s="178">
        <v>2020</v>
      </c>
      <c r="C2" s="178">
        <v>2021</v>
      </c>
      <c r="D2" s="178">
        <v>2022</v>
      </c>
      <c r="E2" s="178">
        <v>2023</v>
      </c>
      <c r="F2" s="178">
        <v>2024</v>
      </c>
      <c r="G2" s="147" t="s">
        <v>3</v>
      </c>
    </row>
    <row r="3" spans="1:7" ht="14.25" thickBot="1" x14ac:dyDescent="0.2">
      <c r="A3" s="152" t="s">
        <v>145</v>
      </c>
      <c r="B3" s="150">
        <v>2</v>
      </c>
      <c r="C3" s="150">
        <v>1</v>
      </c>
      <c r="D3" s="150">
        <v>3</v>
      </c>
      <c r="E3" s="150">
        <v>2</v>
      </c>
      <c r="F3" s="150">
        <v>4</v>
      </c>
      <c r="G3" s="150">
        <v>12</v>
      </c>
    </row>
    <row r="4" spans="1:7" ht="14.25" thickBot="1" x14ac:dyDescent="0.2">
      <c r="A4" s="152" t="s">
        <v>146</v>
      </c>
      <c r="B4" s="150">
        <v>19</v>
      </c>
      <c r="C4" s="150">
        <v>21</v>
      </c>
      <c r="D4" s="150">
        <v>22</v>
      </c>
      <c r="E4" s="150">
        <v>28</v>
      </c>
      <c r="F4" s="150">
        <v>32</v>
      </c>
      <c r="G4" s="150">
        <v>122</v>
      </c>
    </row>
    <row r="5" spans="1:7" ht="14.25" thickBot="1" x14ac:dyDescent="0.2">
      <c r="A5" s="175" t="s">
        <v>3</v>
      </c>
      <c r="B5" s="150">
        <v>21</v>
      </c>
      <c r="C5" s="150">
        <v>22</v>
      </c>
      <c r="D5" s="150">
        <v>25</v>
      </c>
      <c r="E5" s="150">
        <v>30</v>
      </c>
      <c r="F5" s="150">
        <v>36</v>
      </c>
      <c r="G5" s="150">
        <v>134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view="pageBreakPreview" zoomScale="110" zoomScaleNormal="100" zoomScaleSheetLayoutView="110" workbookViewId="0">
      <selection activeCell="I1" sqref="I1:J1048576"/>
    </sheetView>
  </sheetViews>
  <sheetFormatPr defaultRowHeight="13.5" x14ac:dyDescent="0.15"/>
  <cols>
    <col min="1" max="1" width="25.625" customWidth="1"/>
    <col min="2" max="2" width="40.625" customWidth="1"/>
    <col min="3" max="8" width="10.625" customWidth="1"/>
  </cols>
  <sheetData>
    <row r="1" spans="1:8" ht="14.25" thickBot="1" x14ac:dyDescent="0.2">
      <c r="A1" t="s">
        <v>36</v>
      </c>
    </row>
    <row r="2" spans="1:8" ht="14.25" thickBot="1" x14ac:dyDescent="0.2">
      <c r="A2" s="145" t="s">
        <v>13</v>
      </c>
      <c r="B2" s="146" t="s">
        <v>2</v>
      </c>
      <c r="C2" s="130">
        <v>2020</v>
      </c>
      <c r="D2" s="130">
        <v>2021</v>
      </c>
      <c r="E2" s="130">
        <v>2022</v>
      </c>
      <c r="F2" s="130">
        <v>2023</v>
      </c>
      <c r="G2" s="130">
        <v>2024</v>
      </c>
      <c r="H2" s="148" t="s">
        <v>3</v>
      </c>
    </row>
    <row r="3" spans="1:8" ht="14.25" thickBot="1" x14ac:dyDescent="0.2">
      <c r="A3" s="255" t="s">
        <v>29</v>
      </c>
      <c r="B3" s="149" t="s">
        <v>31</v>
      </c>
      <c r="C3" s="141">
        <v>0</v>
      </c>
      <c r="D3" s="141">
        <v>0</v>
      </c>
      <c r="E3" s="150">
        <v>1</v>
      </c>
      <c r="F3" s="151">
        <v>0</v>
      </c>
      <c r="G3" s="143">
        <v>0</v>
      </c>
      <c r="H3" s="143">
        <v>1</v>
      </c>
    </row>
    <row r="4" spans="1:8" ht="14.25" thickBot="1" x14ac:dyDescent="0.2">
      <c r="A4" s="256"/>
      <c r="B4" s="149" t="s">
        <v>23</v>
      </c>
      <c r="C4" s="141">
        <v>0</v>
      </c>
      <c r="D4" s="141">
        <v>2</v>
      </c>
      <c r="E4" s="150">
        <v>3</v>
      </c>
      <c r="F4" s="151">
        <v>3</v>
      </c>
      <c r="G4" s="143">
        <v>2</v>
      </c>
      <c r="H4" s="143">
        <v>10</v>
      </c>
    </row>
    <row r="5" spans="1:8" ht="14.25" thickBot="1" x14ac:dyDescent="0.2">
      <c r="A5" s="256"/>
      <c r="B5" s="149" t="s">
        <v>27</v>
      </c>
      <c r="C5" s="141">
        <v>0</v>
      </c>
      <c r="D5" s="141">
        <v>1</v>
      </c>
      <c r="E5" s="150">
        <v>0</v>
      </c>
      <c r="F5" s="151">
        <v>0</v>
      </c>
      <c r="G5" s="143">
        <v>0</v>
      </c>
      <c r="H5" s="143">
        <v>1</v>
      </c>
    </row>
    <row r="6" spans="1:8" ht="14.25" thickBot="1" x14ac:dyDescent="0.2">
      <c r="A6" s="256"/>
      <c r="B6" s="149" t="s">
        <v>30</v>
      </c>
      <c r="C6" s="141">
        <v>8</v>
      </c>
      <c r="D6" s="141">
        <v>1</v>
      </c>
      <c r="E6" s="150">
        <v>15</v>
      </c>
      <c r="F6" s="151">
        <v>5</v>
      </c>
      <c r="G6" s="143">
        <v>7</v>
      </c>
      <c r="H6" s="143">
        <v>36</v>
      </c>
    </row>
    <row r="7" spans="1:8" ht="14.25" thickBot="1" x14ac:dyDescent="0.2">
      <c r="A7" s="256"/>
      <c r="B7" s="149" t="s">
        <v>37</v>
      </c>
      <c r="C7" s="141">
        <v>0</v>
      </c>
      <c r="D7" s="141">
        <v>0</v>
      </c>
      <c r="E7" s="150">
        <v>0</v>
      </c>
      <c r="F7" s="151">
        <v>1</v>
      </c>
      <c r="G7" s="143">
        <v>6</v>
      </c>
      <c r="H7" s="143">
        <v>7</v>
      </c>
    </row>
    <row r="8" spans="1:8" ht="14.25" thickBot="1" x14ac:dyDescent="0.2">
      <c r="A8" s="257"/>
      <c r="B8" s="149" t="s">
        <v>38</v>
      </c>
      <c r="C8" s="141">
        <v>0</v>
      </c>
      <c r="D8" s="141">
        <v>4</v>
      </c>
      <c r="E8" s="150">
        <v>0</v>
      </c>
      <c r="F8" s="151">
        <v>0</v>
      </c>
      <c r="G8" s="143">
        <v>0</v>
      </c>
      <c r="H8" s="143">
        <v>4</v>
      </c>
    </row>
    <row r="9" spans="1:8" ht="14.25" thickBot="1" x14ac:dyDescent="0.2">
      <c r="A9" s="258" t="s">
        <v>21</v>
      </c>
      <c r="B9" s="149" t="s">
        <v>22</v>
      </c>
      <c r="C9" s="141">
        <v>1</v>
      </c>
      <c r="D9" s="141">
        <v>0</v>
      </c>
      <c r="E9" s="150">
        <v>0</v>
      </c>
      <c r="F9" s="151">
        <v>2</v>
      </c>
      <c r="G9" s="143">
        <v>0</v>
      </c>
      <c r="H9" s="143">
        <v>3</v>
      </c>
    </row>
    <row r="10" spans="1:8" ht="14.25" thickBot="1" x14ac:dyDescent="0.2">
      <c r="A10" s="256"/>
      <c r="B10" s="149" t="s">
        <v>23</v>
      </c>
      <c r="C10" s="141">
        <v>0</v>
      </c>
      <c r="D10" s="141">
        <v>0</v>
      </c>
      <c r="E10" s="150">
        <v>1</v>
      </c>
      <c r="F10" s="151">
        <v>0</v>
      </c>
      <c r="G10" s="143">
        <v>0</v>
      </c>
      <c r="H10" s="143">
        <v>1</v>
      </c>
    </row>
    <row r="11" spans="1:8" ht="14.25" thickBot="1" x14ac:dyDescent="0.2">
      <c r="A11" s="256"/>
      <c r="B11" s="149" t="s">
        <v>39</v>
      </c>
      <c r="C11" s="141">
        <v>1</v>
      </c>
      <c r="D11" s="141">
        <v>2</v>
      </c>
      <c r="E11" s="150">
        <v>1</v>
      </c>
      <c r="F11" s="151">
        <v>0</v>
      </c>
      <c r="G11" s="143">
        <v>0</v>
      </c>
      <c r="H11" s="143">
        <v>4</v>
      </c>
    </row>
    <row r="12" spans="1:8" ht="14.25" thickBot="1" x14ac:dyDescent="0.2">
      <c r="A12" s="256"/>
      <c r="B12" s="149" t="s">
        <v>40</v>
      </c>
      <c r="C12" s="141">
        <v>0</v>
      </c>
      <c r="D12" s="141">
        <v>5</v>
      </c>
      <c r="E12" s="150">
        <v>3</v>
      </c>
      <c r="F12" s="151">
        <v>3</v>
      </c>
      <c r="G12" s="143">
        <v>2</v>
      </c>
      <c r="H12" s="143">
        <v>13</v>
      </c>
    </row>
    <row r="13" spans="1:8" ht="14.25" thickBot="1" x14ac:dyDescent="0.2">
      <c r="A13" s="256"/>
      <c r="B13" s="149" t="s">
        <v>27</v>
      </c>
      <c r="C13" s="141">
        <v>1</v>
      </c>
      <c r="D13" s="141">
        <v>0</v>
      </c>
      <c r="E13" s="150">
        <v>0</v>
      </c>
      <c r="F13" s="151">
        <v>0</v>
      </c>
      <c r="G13" s="143">
        <v>0</v>
      </c>
      <c r="H13" s="143">
        <v>1</v>
      </c>
    </row>
    <row r="14" spans="1:8" ht="14.25" thickBot="1" x14ac:dyDescent="0.2">
      <c r="A14" s="261"/>
      <c r="B14" s="149" t="s">
        <v>38</v>
      </c>
      <c r="C14" s="141">
        <v>1</v>
      </c>
      <c r="D14" s="141">
        <v>0</v>
      </c>
      <c r="E14" s="150">
        <v>0</v>
      </c>
      <c r="F14" s="151">
        <v>0</v>
      </c>
      <c r="G14" s="143">
        <v>0</v>
      </c>
      <c r="H14" s="143">
        <v>1</v>
      </c>
    </row>
    <row r="15" spans="1:8" ht="14.25" thickBot="1" x14ac:dyDescent="0.2">
      <c r="A15" s="152" t="s">
        <v>34</v>
      </c>
      <c r="B15" s="149" t="s">
        <v>28</v>
      </c>
      <c r="C15" s="141">
        <v>1</v>
      </c>
      <c r="D15" s="141">
        <v>0</v>
      </c>
      <c r="E15" s="150">
        <v>0</v>
      </c>
      <c r="F15" s="151">
        <v>0</v>
      </c>
      <c r="G15" s="143">
        <v>0</v>
      </c>
      <c r="H15" s="143">
        <v>1</v>
      </c>
    </row>
    <row r="16" spans="1:8" ht="14.25" thickBot="1" x14ac:dyDescent="0.2">
      <c r="A16" s="153" t="s">
        <v>26</v>
      </c>
      <c r="B16" s="149" t="s">
        <v>27</v>
      </c>
      <c r="C16" s="141">
        <v>1</v>
      </c>
      <c r="D16" s="141">
        <v>0</v>
      </c>
      <c r="E16" s="150">
        <v>2</v>
      </c>
      <c r="F16" s="151">
        <v>0</v>
      </c>
      <c r="G16" s="143">
        <v>2</v>
      </c>
      <c r="H16" s="143">
        <v>5</v>
      </c>
    </row>
    <row r="17" spans="1:8" ht="14.25" thickBot="1" x14ac:dyDescent="0.2">
      <c r="A17" s="152" t="s">
        <v>38</v>
      </c>
      <c r="B17" s="149" t="s">
        <v>38</v>
      </c>
      <c r="C17" s="141">
        <v>1</v>
      </c>
      <c r="D17" s="141">
        <v>1</v>
      </c>
      <c r="E17" s="150">
        <v>1</v>
      </c>
      <c r="F17" s="151">
        <v>1</v>
      </c>
      <c r="G17" s="143">
        <v>2</v>
      </c>
      <c r="H17" s="143">
        <v>6</v>
      </c>
    </row>
    <row r="18" spans="1:8" ht="14.25" thickBot="1" x14ac:dyDescent="0.2">
      <c r="A18" s="259" t="s">
        <v>3</v>
      </c>
      <c r="B18" s="260"/>
      <c r="C18" s="150">
        <v>15</v>
      </c>
      <c r="D18" s="150">
        <v>16</v>
      </c>
      <c r="E18" s="150">
        <v>27</v>
      </c>
      <c r="F18" s="150">
        <v>15</v>
      </c>
      <c r="G18" s="150">
        <v>21</v>
      </c>
      <c r="H18" s="143">
        <v>94</v>
      </c>
    </row>
    <row r="19" spans="1:8" x14ac:dyDescent="0.15">
      <c r="H19" s="155"/>
    </row>
  </sheetData>
  <mergeCells count="3">
    <mergeCell ref="A3:A8"/>
    <mergeCell ref="A9:A14"/>
    <mergeCell ref="A18:B1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9"/>
  <sheetViews>
    <sheetView view="pageBreakPreview" zoomScaleNormal="100" zoomScaleSheetLayoutView="100" workbookViewId="0">
      <selection activeCell="I3" sqref="I3:J4"/>
    </sheetView>
  </sheetViews>
  <sheetFormatPr defaultRowHeight="13.5" x14ac:dyDescent="0.15"/>
  <cols>
    <col min="1" max="2" width="15.625" customWidth="1"/>
    <col min="3" max="8" width="10.625" customWidth="1"/>
  </cols>
  <sheetData>
    <row r="1" spans="1:8" ht="14.25" thickBot="1" x14ac:dyDescent="0.2">
      <c r="A1" t="s">
        <v>147</v>
      </c>
    </row>
    <row r="2" spans="1:8" ht="14.25" thickBot="1" x14ac:dyDescent="0.2">
      <c r="A2" s="145" t="s">
        <v>148</v>
      </c>
      <c r="B2" s="146" t="s">
        <v>144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47" t="s">
        <v>3</v>
      </c>
    </row>
    <row r="3" spans="1:8" ht="14.25" thickBot="1" x14ac:dyDescent="0.2">
      <c r="A3" s="255" t="s">
        <v>149</v>
      </c>
      <c r="B3" s="149" t="s">
        <v>145</v>
      </c>
      <c r="C3" s="150">
        <v>0</v>
      </c>
      <c r="D3" s="150">
        <v>0</v>
      </c>
      <c r="E3" s="150">
        <v>0</v>
      </c>
      <c r="F3" s="150">
        <v>0</v>
      </c>
      <c r="G3" s="150">
        <v>0</v>
      </c>
      <c r="H3" s="150">
        <v>0</v>
      </c>
    </row>
    <row r="4" spans="1:8" ht="14.25" thickBot="1" x14ac:dyDescent="0.2">
      <c r="A4" s="261"/>
      <c r="B4" s="149" t="s">
        <v>146</v>
      </c>
      <c r="C4" s="150">
        <v>0</v>
      </c>
      <c r="D4" s="150">
        <v>0</v>
      </c>
      <c r="E4" s="150">
        <v>0</v>
      </c>
      <c r="F4" s="150">
        <v>0</v>
      </c>
      <c r="G4" s="150">
        <v>0</v>
      </c>
      <c r="H4" s="150">
        <v>0</v>
      </c>
    </row>
    <row r="5" spans="1:8" ht="14.25" thickBot="1" x14ac:dyDescent="0.2">
      <c r="A5" s="152" t="s">
        <v>150</v>
      </c>
      <c r="B5" s="149" t="s">
        <v>145</v>
      </c>
      <c r="C5" s="150">
        <v>8</v>
      </c>
      <c r="D5" s="150">
        <v>3</v>
      </c>
      <c r="E5" s="150">
        <v>16</v>
      </c>
      <c r="F5" s="150">
        <v>11</v>
      </c>
      <c r="G5" s="150">
        <v>9</v>
      </c>
      <c r="H5" s="150">
        <v>47</v>
      </c>
    </row>
    <row r="6" spans="1:8" ht="14.25" thickBot="1" x14ac:dyDescent="0.2">
      <c r="A6" s="152" t="s">
        <v>8</v>
      </c>
      <c r="B6" s="149" t="s">
        <v>146</v>
      </c>
      <c r="C6" s="150">
        <v>1</v>
      </c>
      <c r="D6" s="150">
        <v>9</v>
      </c>
      <c r="E6" s="150">
        <v>2</v>
      </c>
      <c r="F6" s="150">
        <v>6</v>
      </c>
      <c r="G6" s="150">
        <v>8</v>
      </c>
      <c r="H6" s="150">
        <v>26</v>
      </c>
    </row>
    <row r="7" spans="1:8" ht="14.25" thickBot="1" x14ac:dyDescent="0.2">
      <c r="A7" s="278" t="s">
        <v>151</v>
      </c>
      <c r="B7" s="279"/>
      <c r="C7" s="150">
        <v>9</v>
      </c>
      <c r="D7" s="150">
        <v>12</v>
      </c>
      <c r="E7" s="150">
        <v>18</v>
      </c>
      <c r="F7" s="150">
        <v>17</v>
      </c>
      <c r="G7" s="150">
        <v>17</v>
      </c>
      <c r="H7" s="150">
        <v>73</v>
      </c>
    </row>
    <row r="8" spans="1:8" ht="14.25" thickBot="1" x14ac:dyDescent="0.2">
      <c r="A8" s="278" t="s">
        <v>152</v>
      </c>
      <c r="B8" s="279"/>
      <c r="C8" s="150">
        <v>13</v>
      </c>
      <c r="D8" s="150">
        <v>15</v>
      </c>
      <c r="E8" s="150">
        <v>24</v>
      </c>
      <c r="F8" s="150">
        <v>19</v>
      </c>
      <c r="G8" s="150">
        <v>19</v>
      </c>
      <c r="H8" s="150">
        <v>90</v>
      </c>
    </row>
    <row r="9" spans="1:8" ht="14.25" thickBot="1" x14ac:dyDescent="0.2">
      <c r="A9" s="278" t="s">
        <v>153</v>
      </c>
      <c r="B9" s="279"/>
      <c r="C9" s="189">
        <v>0.69230769230769229</v>
      </c>
      <c r="D9" s="189">
        <v>0.8</v>
      </c>
      <c r="E9" s="189">
        <v>0.75</v>
      </c>
      <c r="F9" s="189">
        <v>0.89473684210526316</v>
      </c>
      <c r="G9" s="189">
        <v>0.89473684210526316</v>
      </c>
      <c r="H9" s="189">
        <v>0.81111111111111112</v>
      </c>
    </row>
  </sheetData>
  <mergeCells count="4">
    <mergeCell ref="A3:A4"/>
    <mergeCell ref="A7:B7"/>
    <mergeCell ref="A8:B8"/>
    <mergeCell ref="A9:B9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29"/>
  <sheetViews>
    <sheetView view="pageBreakPreview" zoomScaleNormal="100" zoomScaleSheetLayoutView="100" workbookViewId="0">
      <selection activeCell="G29" sqref="G29"/>
    </sheetView>
  </sheetViews>
  <sheetFormatPr defaultRowHeight="13.5" x14ac:dyDescent="0.15"/>
  <cols>
    <col min="1" max="1" width="20.625" customWidth="1"/>
    <col min="2" max="2" width="40.625" customWidth="1"/>
  </cols>
  <sheetData>
    <row r="1" spans="1:8" s="1" customFormat="1" ht="14.25" thickBot="1" x14ac:dyDescent="0.2">
      <c r="A1" t="s">
        <v>154</v>
      </c>
      <c r="B1"/>
      <c r="C1"/>
      <c r="D1"/>
      <c r="E1"/>
      <c r="F1"/>
      <c r="G1"/>
      <c r="H1"/>
    </row>
    <row r="2" spans="1:8" ht="14.25" thickBot="1" x14ac:dyDescent="0.2">
      <c r="A2" s="230" t="s">
        <v>13</v>
      </c>
      <c r="B2" s="231" t="s">
        <v>2</v>
      </c>
      <c r="C2" s="233">
        <v>2020</v>
      </c>
      <c r="D2" s="233">
        <v>2021</v>
      </c>
      <c r="E2" s="233">
        <v>2022</v>
      </c>
      <c r="F2" s="233">
        <v>2023</v>
      </c>
      <c r="G2" s="233">
        <v>2024</v>
      </c>
      <c r="H2" s="232" t="s">
        <v>3</v>
      </c>
    </row>
    <row r="3" spans="1:8" ht="14.25" thickBot="1" x14ac:dyDescent="0.2">
      <c r="A3" s="153" t="s">
        <v>97</v>
      </c>
      <c r="B3" s="149" t="s">
        <v>98</v>
      </c>
      <c r="C3" s="142">
        <v>0</v>
      </c>
      <c r="D3" s="143">
        <v>0</v>
      </c>
      <c r="E3" s="165">
        <v>0</v>
      </c>
      <c r="F3" s="165">
        <v>0</v>
      </c>
      <c r="G3" s="143">
        <v>1</v>
      </c>
      <c r="H3" s="143">
        <v>1</v>
      </c>
    </row>
    <row r="4" spans="1:8" ht="14.25" thickBot="1" x14ac:dyDescent="0.2">
      <c r="A4" s="255" t="s">
        <v>14</v>
      </c>
      <c r="B4" s="149" t="s">
        <v>155</v>
      </c>
      <c r="C4" s="142">
        <v>0</v>
      </c>
      <c r="D4" s="143">
        <v>0</v>
      </c>
      <c r="E4" s="165">
        <v>0</v>
      </c>
      <c r="F4" s="165">
        <v>1</v>
      </c>
      <c r="G4" s="143">
        <v>1</v>
      </c>
      <c r="H4" s="143">
        <v>2</v>
      </c>
    </row>
    <row r="5" spans="1:8" ht="14.25" thickBot="1" x14ac:dyDescent="0.2">
      <c r="A5" s="256"/>
      <c r="B5" s="149" t="s">
        <v>156</v>
      </c>
      <c r="C5" s="142">
        <v>1</v>
      </c>
      <c r="D5" s="143">
        <v>0</v>
      </c>
      <c r="E5" s="165">
        <v>0</v>
      </c>
      <c r="F5" s="165">
        <v>0</v>
      </c>
      <c r="G5" s="143">
        <v>0</v>
      </c>
      <c r="H5" s="143">
        <v>1</v>
      </c>
    </row>
    <row r="6" spans="1:8" ht="14.25" thickBot="1" x14ac:dyDescent="0.2">
      <c r="A6" s="258" t="s">
        <v>48</v>
      </c>
      <c r="B6" s="149" t="s">
        <v>28</v>
      </c>
      <c r="C6" s="142">
        <v>0</v>
      </c>
      <c r="D6" s="143">
        <v>1</v>
      </c>
      <c r="E6" s="165">
        <v>0</v>
      </c>
      <c r="F6" s="165">
        <v>1</v>
      </c>
      <c r="G6" s="143">
        <v>0</v>
      </c>
      <c r="H6" s="143">
        <v>2</v>
      </c>
    </row>
    <row r="7" spans="1:8" ht="14.25" thickBot="1" x14ac:dyDescent="0.2">
      <c r="A7" s="261"/>
      <c r="B7" s="149" t="s">
        <v>50</v>
      </c>
      <c r="C7" s="142">
        <v>0</v>
      </c>
      <c r="D7" s="143">
        <v>1</v>
      </c>
      <c r="E7" s="165">
        <v>2</v>
      </c>
      <c r="F7" s="165">
        <v>3</v>
      </c>
      <c r="G7" s="143">
        <v>5</v>
      </c>
      <c r="H7" s="143">
        <v>11</v>
      </c>
    </row>
    <row r="8" spans="1:8" ht="14.25" thickBot="1" x14ac:dyDescent="0.2">
      <c r="A8" s="255" t="s">
        <v>21</v>
      </c>
      <c r="B8" s="149" t="s">
        <v>157</v>
      </c>
      <c r="C8" s="142">
        <v>1</v>
      </c>
      <c r="D8" s="143">
        <v>0</v>
      </c>
      <c r="E8" s="165">
        <v>0</v>
      </c>
      <c r="F8" s="165">
        <v>0</v>
      </c>
      <c r="G8" s="143">
        <v>0</v>
      </c>
      <c r="H8" s="143">
        <v>1</v>
      </c>
    </row>
    <row r="9" spans="1:8" ht="14.25" thickBot="1" x14ac:dyDescent="0.2">
      <c r="A9" s="256"/>
      <c r="B9" s="149" t="s">
        <v>23</v>
      </c>
      <c r="C9" s="142">
        <v>1</v>
      </c>
      <c r="D9" s="143">
        <v>0</v>
      </c>
      <c r="E9" s="165">
        <v>1</v>
      </c>
      <c r="F9" s="165">
        <v>1</v>
      </c>
      <c r="G9" s="143">
        <v>0</v>
      </c>
      <c r="H9" s="143">
        <v>3</v>
      </c>
    </row>
    <row r="10" spans="1:8" ht="14.25" thickBot="1" x14ac:dyDescent="0.2">
      <c r="A10" s="256"/>
      <c r="B10" s="149" t="s">
        <v>22</v>
      </c>
      <c r="C10" s="142">
        <v>0</v>
      </c>
      <c r="D10" s="143">
        <v>0</v>
      </c>
      <c r="E10" s="165">
        <v>1</v>
      </c>
      <c r="F10" s="165">
        <v>0</v>
      </c>
      <c r="G10" s="143">
        <v>0</v>
      </c>
      <c r="H10" s="143">
        <v>1</v>
      </c>
    </row>
    <row r="11" spans="1:8" ht="14.25" thickBot="1" x14ac:dyDescent="0.2">
      <c r="A11" s="257"/>
      <c r="B11" s="149" t="s">
        <v>39</v>
      </c>
      <c r="C11" s="142">
        <v>1</v>
      </c>
      <c r="D11" s="143">
        <v>1</v>
      </c>
      <c r="E11" s="165">
        <v>0</v>
      </c>
      <c r="F11" s="165">
        <v>1</v>
      </c>
      <c r="G11" s="143">
        <v>2</v>
      </c>
      <c r="H11" s="143">
        <v>5</v>
      </c>
    </row>
    <row r="12" spans="1:8" ht="14.25" thickBot="1" x14ac:dyDescent="0.2">
      <c r="A12" s="256"/>
      <c r="B12" s="149" t="s">
        <v>129</v>
      </c>
      <c r="C12" s="142">
        <v>1</v>
      </c>
      <c r="D12" s="143">
        <v>0</v>
      </c>
      <c r="E12" s="165">
        <v>2</v>
      </c>
      <c r="F12" s="165">
        <v>2</v>
      </c>
      <c r="G12" s="143">
        <v>4</v>
      </c>
      <c r="H12" s="143">
        <v>9</v>
      </c>
    </row>
    <row r="13" spans="1:8" ht="14.25" thickBot="1" x14ac:dyDescent="0.2">
      <c r="A13" s="256"/>
      <c r="B13" s="149" t="s">
        <v>101</v>
      </c>
      <c r="C13" s="142">
        <v>1</v>
      </c>
      <c r="D13" s="143">
        <v>0</v>
      </c>
      <c r="E13" s="165">
        <v>1</v>
      </c>
      <c r="F13" s="165">
        <v>0</v>
      </c>
      <c r="G13" s="143">
        <v>0</v>
      </c>
      <c r="H13" s="143">
        <v>2</v>
      </c>
    </row>
    <row r="14" spans="1:8" ht="14.25" thickBot="1" x14ac:dyDescent="0.2">
      <c r="A14" s="261"/>
      <c r="B14" s="149" t="s">
        <v>35</v>
      </c>
      <c r="C14" s="142">
        <v>0</v>
      </c>
      <c r="D14" s="143">
        <v>1</v>
      </c>
      <c r="E14" s="165">
        <v>0</v>
      </c>
      <c r="F14" s="165">
        <v>0</v>
      </c>
      <c r="G14" s="143">
        <v>0</v>
      </c>
      <c r="H14" s="143">
        <v>1</v>
      </c>
    </row>
    <row r="15" spans="1:8" ht="14.25" thickBot="1" x14ac:dyDescent="0.2">
      <c r="A15" s="152"/>
      <c r="B15" s="149" t="s">
        <v>35</v>
      </c>
      <c r="C15" s="142">
        <v>0</v>
      </c>
      <c r="D15" s="143">
        <v>1</v>
      </c>
      <c r="E15" s="165">
        <v>0</v>
      </c>
      <c r="F15" s="165">
        <v>0</v>
      </c>
      <c r="G15" s="143">
        <v>0</v>
      </c>
      <c r="H15" s="143">
        <v>1</v>
      </c>
    </row>
    <row r="16" spans="1:8" ht="14.25" thickBot="1" x14ac:dyDescent="0.2">
      <c r="A16" s="258" t="s">
        <v>29</v>
      </c>
      <c r="B16" s="149" t="s">
        <v>23</v>
      </c>
      <c r="C16" s="142">
        <v>0</v>
      </c>
      <c r="D16" s="143">
        <v>0</v>
      </c>
      <c r="E16" s="165">
        <v>3</v>
      </c>
      <c r="F16" s="165">
        <v>0</v>
      </c>
      <c r="G16" s="143">
        <v>1</v>
      </c>
      <c r="H16" s="143">
        <v>4</v>
      </c>
    </row>
    <row r="17" spans="1:9" ht="14.25" thickBot="1" x14ac:dyDescent="0.2">
      <c r="A17" s="256"/>
      <c r="B17" s="149" t="s">
        <v>111</v>
      </c>
      <c r="C17" s="142">
        <v>0</v>
      </c>
      <c r="D17" s="143">
        <v>0</v>
      </c>
      <c r="E17" s="165">
        <v>1</v>
      </c>
      <c r="F17" s="165">
        <v>0</v>
      </c>
      <c r="G17" s="143">
        <v>0</v>
      </c>
      <c r="H17" s="143">
        <v>1</v>
      </c>
    </row>
    <row r="18" spans="1:9" ht="14.25" thickBot="1" x14ac:dyDescent="0.2">
      <c r="A18" s="255" t="s">
        <v>52</v>
      </c>
      <c r="B18" s="162" t="s">
        <v>157</v>
      </c>
      <c r="C18" s="166">
        <v>1</v>
      </c>
      <c r="D18" s="166">
        <v>0</v>
      </c>
      <c r="E18" s="167">
        <v>0</v>
      </c>
      <c r="F18" s="167">
        <v>0</v>
      </c>
      <c r="G18" s="166">
        <v>0</v>
      </c>
      <c r="H18" s="225">
        <v>1</v>
      </c>
    </row>
    <row r="19" spans="1:9" ht="13.5" customHeight="1" thickBot="1" x14ac:dyDescent="0.2">
      <c r="A19" s="257"/>
      <c r="B19" s="162" t="s">
        <v>35</v>
      </c>
      <c r="C19" s="166">
        <v>0</v>
      </c>
      <c r="D19" s="166">
        <v>0</v>
      </c>
      <c r="E19" s="167">
        <v>0</v>
      </c>
      <c r="F19" s="167">
        <v>1</v>
      </c>
      <c r="G19" s="166">
        <v>0</v>
      </c>
      <c r="H19" s="225">
        <v>1</v>
      </c>
    </row>
    <row r="20" spans="1:9" ht="14.25" thickBot="1" x14ac:dyDescent="0.2">
      <c r="A20" s="262" t="s">
        <v>3</v>
      </c>
      <c r="B20" s="263"/>
      <c r="C20" s="151">
        <v>7</v>
      </c>
      <c r="D20" s="151">
        <v>5</v>
      </c>
      <c r="E20" s="151">
        <v>11</v>
      </c>
      <c r="F20" s="151">
        <v>10</v>
      </c>
      <c r="G20" s="151">
        <v>14</v>
      </c>
      <c r="H20" s="143">
        <v>47</v>
      </c>
    </row>
    <row r="21" spans="1:9" x14ac:dyDescent="0.15">
      <c r="C21" s="1"/>
      <c r="D21" s="1"/>
      <c r="E21" s="1"/>
      <c r="F21" s="1"/>
    </row>
    <row r="22" spans="1:9" x14ac:dyDescent="0.15">
      <c r="A22" s="1"/>
      <c r="B22" s="1"/>
      <c r="C22" s="1"/>
      <c r="D22" s="1"/>
      <c r="E22" s="1"/>
      <c r="F22" s="1"/>
      <c r="G22" s="1"/>
      <c r="H22" s="1"/>
      <c r="I22" s="1"/>
    </row>
    <row r="29" spans="1:9" s="1" customFormat="1" x14ac:dyDescent="0.15">
      <c r="A29"/>
      <c r="B29"/>
      <c r="C29"/>
      <c r="D29"/>
      <c r="E29"/>
      <c r="F29"/>
      <c r="G29"/>
      <c r="H29"/>
      <c r="I29"/>
    </row>
  </sheetData>
  <mergeCells count="7">
    <mergeCell ref="A16:A17"/>
    <mergeCell ref="A20:B20"/>
    <mergeCell ref="A4:A5"/>
    <mergeCell ref="A6:A7"/>
    <mergeCell ref="A8:A11"/>
    <mergeCell ref="A12:A14"/>
    <mergeCell ref="A18:A1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23"/>
  <sheetViews>
    <sheetView view="pageBreakPreview" topLeftCell="A2" zoomScale="110" zoomScaleNormal="100" zoomScaleSheetLayoutView="110" workbookViewId="0">
      <selection activeCell="C32" sqref="C32"/>
    </sheetView>
  </sheetViews>
  <sheetFormatPr defaultRowHeight="13.5" x14ac:dyDescent="0.15"/>
  <cols>
    <col min="1" max="1" width="20.625" customWidth="1"/>
    <col min="2" max="2" width="40.625" customWidth="1"/>
    <col min="3" max="6" width="20.625" customWidth="1"/>
  </cols>
  <sheetData>
    <row r="1" spans="1:6" ht="14.25" thickBot="1" x14ac:dyDescent="0.2">
      <c r="A1" t="s">
        <v>158</v>
      </c>
    </row>
    <row r="2" spans="1:6" x14ac:dyDescent="0.15">
      <c r="A2" s="191" t="s">
        <v>75</v>
      </c>
      <c r="B2" s="284" t="s">
        <v>76</v>
      </c>
      <c r="C2" s="284" t="s">
        <v>159</v>
      </c>
      <c r="D2" s="284" t="s">
        <v>160</v>
      </c>
      <c r="E2" s="284" t="s">
        <v>3</v>
      </c>
      <c r="F2" s="284" t="s">
        <v>161</v>
      </c>
    </row>
    <row r="3" spans="1:6" ht="14.25" thickBot="1" x14ac:dyDescent="0.2">
      <c r="A3" s="192" t="s">
        <v>162</v>
      </c>
      <c r="B3" s="285"/>
      <c r="C3" s="285"/>
      <c r="D3" s="285"/>
      <c r="E3" s="285"/>
      <c r="F3" s="285"/>
    </row>
    <row r="4" spans="1:6" ht="14.25" thickBot="1" x14ac:dyDescent="0.2">
      <c r="A4" s="286" t="s">
        <v>163</v>
      </c>
      <c r="B4" s="287"/>
      <c r="C4" s="193">
        <v>81</v>
      </c>
      <c r="D4" s="193">
        <v>36</v>
      </c>
      <c r="E4" s="193">
        <v>117</v>
      </c>
      <c r="F4" s="193">
        <v>100</v>
      </c>
    </row>
    <row r="5" spans="1:6" ht="14.25" thickBot="1" x14ac:dyDescent="0.2">
      <c r="A5" s="288" t="s">
        <v>164</v>
      </c>
      <c r="B5" s="289"/>
      <c r="C5" s="193">
        <v>37</v>
      </c>
      <c r="D5" s="193">
        <v>18</v>
      </c>
      <c r="E5" s="193">
        <v>55</v>
      </c>
      <c r="F5" s="198">
        <v>0.47008547008547008</v>
      </c>
    </row>
    <row r="6" spans="1:6" ht="14.25" thickBot="1" x14ac:dyDescent="0.2">
      <c r="A6" s="290" t="s">
        <v>165</v>
      </c>
      <c r="B6" s="291"/>
      <c r="C6" s="193">
        <v>35</v>
      </c>
      <c r="D6" s="193">
        <v>16</v>
      </c>
      <c r="E6" s="193">
        <v>51</v>
      </c>
      <c r="F6" s="198">
        <v>0.4358974358974359</v>
      </c>
    </row>
    <row r="7" spans="1:6" ht="14.25" thickBot="1" x14ac:dyDescent="0.2">
      <c r="A7" s="280" t="s">
        <v>45</v>
      </c>
      <c r="B7" s="194" t="s">
        <v>31</v>
      </c>
      <c r="C7" s="195">
        <v>6</v>
      </c>
      <c r="D7" s="195">
        <v>0</v>
      </c>
      <c r="E7" s="195">
        <v>6</v>
      </c>
      <c r="F7" s="199">
        <v>5.128205128205128E-2</v>
      </c>
    </row>
    <row r="8" spans="1:6" ht="14.25" thickBot="1" x14ac:dyDescent="0.2">
      <c r="A8" s="281"/>
      <c r="B8" s="194" t="s">
        <v>23</v>
      </c>
      <c r="C8" s="195">
        <v>1</v>
      </c>
      <c r="D8" s="195">
        <v>2</v>
      </c>
      <c r="E8" s="195">
        <v>3</v>
      </c>
      <c r="F8" s="199">
        <v>2.564102564102564E-2</v>
      </c>
    </row>
    <row r="9" spans="1:6" ht="14.25" thickBot="1" x14ac:dyDescent="0.2">
      <c r="A9" s="281"/>
      <c r="B9" s="194" t="s">
        <v>30</v>
      </c>
      <c r="C9" s="195">
        <v>8</v>
      </c>
      <c r="D9" s="195">
        <v>4</v>
      </c>
      <c r="E9" s="195">
        <v>12</v>
      </c>
      <c r="F9" s="199">
        <v>0.10256410256410256</v>
      </c>
    </row>
    <row r="10" spans="1:6" ht="14.25" thickBot="1" x14ac:dyDescent="0.2">
      <c r="A10" s="292"/>
      <c r="B10" s="194" t="s">
        <v>166</v>
      </c>
      <c r="C10" s="195">
        <v>6</v>
      </c>
      <c r="D10" s="195">
        <v>0</v>
      </c>
      <c r="E10" s="195">
        <v>6</v>
      </c>
      <c r="F10" s="199">
        <v>5.128205128205128E-2</v>
      </c>
    </row>
    <row r="11" spans="1:6" ht="14.25" thickBot="1" x14ac:dyDescent="0.2">
      <c r="A11" s="282" t="s">
        <v>127</v>
      </c>
      <c r="B11" s="283"/>
      <c r="C11" s="193">
        <v>21</v>
      </c>
      <c r="D11" s="193">
        <v>6</v>
      </c>
      <c r="E11" s="193">
        <v>27</v>
      </c>
      <c r="F11" s="198">
        <v>0.23076923076923078</v>
      </c>
    </row>
    <row r="12" spans="1:6" ht="14.25" thickBot="1" x14ac:dyDescent="0.2">
      <c r="A12" s="280" t="s">
        <v>54</v>
      </c>
      <c r="B12" s="194" t="s">
        <v>23</v>
      </c>
      <c r="C12" s="195">
        <v>2</v>
      </c>
      <c r="D12" s="195">
        <v>3</v>
      </c>
      <c r="E12" s="195">
        <v>5</v>
      </c>
      <c r="F12" s="199">
        <v>4.2735042735042736E-2</v>
      </c>
    </row>
    <row r="13" spans="1:6" ht="14.25" thickBot="1" x14ac:dyDescent="0.2">
      <c r="A13" s="281"/>
      <c r="B13" s="194" t="s">
        <v>21</v>
      </c>
      <c r="C13" s="195">
        <v>1</v>
      </c>
      <c r="D13" s="195">
        <v>2</v>
      </c>
      <c r="E13" s="195">
        <v>3</v>
      </c>
      <c r="F13" s="199">
        <v>2.564102564102564E-2</v>
      </c>
    </row>
    <row r="14" spans="1:6" ht="14.25" thickBot="1" x14ac:dyDescent="0.2">
      <c r="A14" s="292"/>
      <c r="B14" s="194" t="s">
        <v>40</v>
      </c>
      <c r="C14" s="195">
        <v>1</v>
      </c>
      <c r="D14" s="195">
        <v>1</v>
      </c>
      <c r="E14" s="195">
        <v>2</v>
      </c>
      <c r="F14" s="199">
        <v>1.7094017094017096E-2</v>
      </c>
    </row>
    <row r="15" spans="1:6" ht="14.25" thickBot="1" x14ac:dyDescent="0.2">
      <c r="A15" s="282" t="s">
        <v>127</v>
      </c>
      <c r="B15" s="283"/>
      <c r="C15" s="193">
        <v>4</v>
      </c>
      <c r="D15" s="193">
        <v>6</v>
      </c>
      <c r="E15" s="193">
        <v>10</v>
      </c>
      <c r="F15" s="198">
        <v>8.5470085470085472E-2</v>
      </c>
    </row>
    <row r="16" spans="1:6" ht="14.25" thickBot="1" x14ac:dyDescent="0.2">
      <c r="A16" s="236" t="s">
        <v>167</v>
      </c>
      <c r="B16" s="194" t="s">
        <v>64</v>
      </c>
      <c r="C16" s="195">
        <v>1</v>
      </c>
      <c r="D16" s="195">
        <v>0</v>
      </c>
      <c r="E16" s="195">
        <v>1</v>
      </c>
      <c r="F16" s="199">
        <v>8.5470085470085479E-3</v>
      </c>
    </row>
    <row r="17" spans="1:6" ht="14.25" thickBot="1" x14ac:dyDescent="0.2">
      <c r="A17" s="282" t="s">
        <v>127</v>
      </c>
      <c r="B17" s="283"/>
      <c r="C17" s="193">
        <v>1</v>
      </c>
      <c r="D17" s="193">
        <v>0</v>
      </c>
      <c r="E17" s="193">
        <v>1</v>
      </c>
      <c r="F17" s="198">
        <v>8.5470085470085479E-3</v>
      </c>
    </row>
    <row r="18" spans="1:6" ht="14.25" thickBot="1" x14ac:dyDescent="0.2">
      <c r="A18" s="280" t="s">
        <v>60</v>
      </c>
      <c r="B18" s="194" t="s">
        <v>15</v>
      </c>
      <c r="C18" s="195">
        <v>3</v>
      </c>
      <c r="D18" s="195">
        <v>1</v>
      </c>
      <c r="E18" s="195">
        <v>4</v>
      </c>
      <c r="F18" s="199">
        <v>3.4188034188034191E-2</v>
      </c>
    </row>
    <row r="19" spans="1:6" ht="14.25" thickBot="1" x14ac:dyDescent="0.2">
      <c r="A19" s="281"/>
      <c r="B19" s="194" t="s">
        <v>168</v>
      </c>
      <c r="C19" s="195">
        <v>1</v>
      </c>
      <c r="D19" s="195">
        <v>1</v>
      </c>
      <c r="E19" s="195">
        <v>2</v>
      </c>
      <c r="F19" s="199">
        <v>1.7094017094017096E-2</v>
      </c>
    </row>
    <row r="20" spans="1:6" ht="14.25" thickBot="1" x14ac:dyDescent="0.2">
      <c r="A20" s="281"/>
      <c r="B20" s="194" t="s">
        <v>17</v>
      </c>
      <c r="C20" s="195">
        <v>1</v>
      </c>
      <c r="D20" s="195">
        <v>0</v>
      </c>
      <c r="E20" s="195">
        <v>1</v>
      </c>
      <c r="F20" s="199">
        <v>8.5470085470085479E-3</v>
      </c>
    </row>
    <row r="21" spans="1:6" ht="14.25" thickBot="1" x14ac:dyDescent="0.2">
      <c r="A21" s="282" t="s">
        <v>127</v>
      </c>
      <c r="B21" s="283"/>
      <c r="C21" s="193">
        <v>5</v>
      </c>
      <c r="D21" s="193">
        <v>2</v>
      </c>
      <c r="E21" s="193">
        <v>7</v>
      </c>
      <c r="F21" s="198">
        <v>5.9829059829059832E-2</v>
      </c>
    </row>
    <row r="22" spans="1:6" ht="14.25" thickBot="1" x14ac:dyDescent="0.2">
      <c r="A22" s="236" t="s">
        <v>26</v>
      </c>
      <c r="B22" s="194" t="s">
        <v>27</v>
      </c>
      <c r="C22" s="195">
        <v>4</v>
      </c>
      <c r="D22" s="195">
        <v>2</v>
      </c>
      <c r="E22" s="195">
        <v>6</v>
      </c>
      <c r="F22" s="199">
        <v>5.128205128205128E-2</v>
      </c>
    </row>
    <row r="23" spans="1:6" ht="14.25" thickBot="1" x14ac:dyDescent="0.2">
      <c r="A23" s="282" t="s">
        <v>127</v>
      </c>
      <c r="B23" s="283"/>
      <c r="C23" s="193">
        <v>4</v>
      </c>
      <c r="D23" s="193">
        <v>2</v>
      </c>
      <c r="E23" s="193">
        <v>6</v>
      </c>
      <c r="F23" s="198">
        <v>5.128205128205128E-2</v>
      </c>
    </row>
  </sheetData>
  <mergeCells count="16">
    <mergeCell ref="A18:A20"/>
    <mergeCell ref="A23:B23"/>
    <mergeCell ref="A17:B17"/>
    <mergeCell ref="A21:B21"/>
    <mergeCell ref="F2:F3"/>
    <mergeCell ref="A4:B4"/>
    <mergeCell ref="A15:B15"/>
    <mergeCell ref="B2:B3"/>
    <mergeCell ref="C2:C3"/>
    <mergeCell ref="D2:D3"/>
    <mergeCell ref="E2:E3"/>
    <mergeCell ref="A5:B5"/>
    <mergeCell ref="A6:B6"/>
    <mergeCell ref="A7:A10"/>
    <mergeCell ref="A11:B11"/>
    <mergeCell ref="A12:A14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26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20.625" customWidth="1"/>
  </cols>
  <sheetData>
    <row r="1" spans="1:2" x14ac:dyDescent="0.15">
      <c r="A1" t="s">
        <v>169</v>
      </c>
      <c r="B1" t="s">
        <v>135</v>
      </c>
    </row>
    <row r="2" spans="1:2" x14ac:dyDescent="0.15">
      <c r="A2" s="200" t="s">
        <v>45</v>
      </c>
      <c r="B2" s="202">
        <f>'表4.6.1'!E11/'表4.6.1'!E6</f>
        <v>0.52941176470588236</v>
      </c>
    </row>
    <row r="3" spans="1:2" x14ac:dyDescent="0.15">
      <c r="A3" t="s">
        <v>54</v>
      </c>
      <c r="B3" s="203">
        <f>'表4.6.1'!E15/'表4.6.1'!E6</f>
        <v>0.19607843137254902</v>
      </c>
    </row>
    <row r="4" spans="1:2" x14ac:dyDescent="0.15">
      <c r="A4" t="s">
        <v>60</v>
      </c>
      <c r="B4" s="203">
        <f>'表4.6.1'!E21/'表4.6.1'!E6</f>
        <v>0.13725490196078433</v>
      </c>
    </row>
    <row r="5" spans="1:2" x14ac:dyDescent="0.15">
      <c r="A5" s="201" t="s">
        <v>26</v>
      </c>
      <c r="B5" s="203">
        <f>'表4.6.1'!E23/'表4.6.1'!E6</f>
        <v>0.11764705882352941</v>
      </c>
    </row>
    <row r="6" spans="1:2" x14ac:dyDescent="0.15">
      <c r="A6" s="201" t="s">
        <v>121</v>
      </c>
      <c r="B6" s="203">
        <f>'表4.6.1'!E17/'表4.6.1'!E6</f>
        <v>1.9607843137254902E-2</v>
      </c>
    </row>
    <row r="26" spans="2:2" x14ac:dyDescent="0.15">
      <c r="B26" s="188"/>
    </row>
  </sheetData>
  <sortState xmlns:xlrd2="http://schemas.microsoft.com/office/spreadsheetml/2017/richdata2" ref="A2:B7">
    <sortCondition descending="1" ref="B2:B7"/>
  </sortState>
  <phoneticPr fontId="2"/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36"/>
  <sheetViews>
    <sheetView view="pageBreakPreview" topLeftCell="A14" zoomScaleNormal="100" zoomScaleSheetLayoutView="100" workbookViewId="0">
      <selection activeCell="A24" sqref="A24:A25"/>
    </sheetView>
  </sheetViews>
  <sheetFormatPr defaultRowHeight="13.5" x14ac:dyDescent="0.15"/>
  <cols>
    <col min="1" max="1" width="20.625" customWidth="1"/>
    <col min="2" max="2" width="40.625" customWidth="1"/>
    <col min="3" max="6" width="20.625" customWidth="1"/>
  </cols>
  <sheetData>
    <row r="1" spans="1:6" ht="14.25" thickBot="1" x14ac:dyDescent="0.2">
      <c r="A1" t="s">
        <v>170</v>
      </c>
    </row>
    <row r="2" spans="1:6" x14ac:dyDescent="0.15">
      <c r="A2" s="191" t="s">
        <v>75</v>
      </c>
      <c r="B2" s="284" t="s">
        <v>76</v>
      </c>
      <c r="C2" s="284" t="s">
        <v>159</v>
      </c>
      <c r="D2" s="284" t="s">
        <v>160</v>
      </c>
      <c r="E2" s="284" t="s">
        <v>3</v>
      </c>
      <c r="F2" s="284" t="s">
        <v>161</v>
      </c>
    </row>
    <row r="3" spans="1:6" ht="14.25" thickBot="1" x14ac:dyDescent="0.2">
      <c r="A3" s="192" t="s">
        <v>162</v>
      </c>
      <c r="B3" s="285"/>
      <c r="C3" s="285"/>
      <c r="D3" s="285"/>
      <c r="E3" s="285"/>
      <c r="F3" s="285"/>
    </row>
    <row r="4" spans="1:6" ht="14.25" thickBot="1" x14ac:dyDescent="0.2">
      <c r="A4" s="286" t="s">
        <v>163</v>
      </c>
      <c r="B4" s="287"/>
      <c r="C4" s="193">
        <v>81</v>
      </c>
      <c r="D4" s="193">
        <v>36</v>
      </c>
      <c r="E4" s="193">
        <v>117</v>
      </c>
      <c r="F4" s="193">
        <v>100</v>
      </c>
    </row>
    <row r="5" spans="1:6" ht="14.25" thickBot="1" x14ac:dyDescent="0.2">
      <c r="A5" s="288" t="s">
        <v>171</v>
      </c>
      <c r="B5" s="289"/>
      <c r="C5" s="193">
        <v>44</v>
      </c>
      <c r="D5" s="193">
        <v>18</v>
      </c>
      <c r="E5" s="193">
        <v>62</v>
      </c>
      <c r="F5" s="198">
        <v>0.52991452991452992</v>
      </c>
    </row>
    <row r="6" spans="1:6" ht="14.25" thickBot="1" x14ac:dyDescent="0.2">
      <c r="A6" s="290" t="s">
        <v>165</v>
      </c>
      <c r="B6" s="291"/>
      <c r="C6" s="193">
        <v>42</v>
      </c>
      <c r="D6" s="193">
        <v>17</v>
      </c>
      <c r="E6" s="193">
        <v>59</v>
      </c>
      <c r="F6" s="198">
        <v>0.50427350427350426</v>
      </c>
    </row>
    <row r="7" spans="1:6" ht="14.25" thickBot="1" x14ac:dyDescent="0.2">
      <c r="A7" s="219" t="s">
        <v>172</v>
      </c>
      <c r="B7" s="221" t="s">
        <v>94</v>
      </c>
      <c r="C7" s="195">
        <v>0</v>
      </c>
      <c r="D7" s="195">
        <v>4</v>
      </c>
      <c r="E7" s="195">
        <v>4</v>
      </c>
      <c r="F7" s="199">
        <v>3.4188034188034191E-2</v>
      </c>
    </row>
    <row r="8" spans="1:6" ht="14.25" thickBot="1" x14ac:dyDescent="0.2">
      <c r="A8" s="282" t="s">
        <v>127</v>
      </c>
      <c r="B8" s="283"/>
      <c r="C8" s="193">
        <v>0</v>
      </c>
      <c r="D8" s="193">
        <v>4</v>
      </c>
      <c r="E8" s="193">
        <v>4</v>
      </c>
      <c r="F8" s="198">
        <v>3.4188034188034191E-2</v>
      </c>
    </row>
    <row r="9" spans="1:6" ht="14.25" thickBot="1" x14ac:dyDescent="0.2">
      <c r="A9" s="219" t="s">
        <v>173</v>
      </c>
      <c r="B9" s="221" t="s">
        <v>174</v>
      </c>
      <c r="C9" s="195">
        <v>0</v>
      </c>
      <c r="D9" s="195">
        <v>1</v>
      </c>
      <c r="E9" s="195">
        <v>1</v>
      </c>
      <c r="F9" s="199">
        <v>8.5470085470085479E-3</v>
      </c>
    </row>
    <row r="10" spans="1:6" ht="14.25" thickBot="1" x14ac:dyDescent="0.2">
      <c r="A10" s="282" t="s">
        <v>127</v>
      </c>
      <c r="B10" s="283"/>
      <c r="C10" s="193">
        <v>0</v>
      </c>
      <c r="D10" s="193">
        <v>1</v>
      </c>
      <c r="E10" s="193">
        <v>1</v>
      </c>
      <c r="F10" s="198">
        <v>8.5470085470085479E-3</v>
      </c>
    </row>
    <row r="11" spans="1:6" ht="14.25" thickBot="1" x14ac:dyDescent="0.2">
      <c r="A11" s="293" t="s">
        <v>54</v>
      </c>
      <c r="B11" s="221" t="s">
        <v>23</v>
      </c>
      <c r="C11" s="195">
        <v>1</v>
      </c>
      <c r="D11" s="195">
        <v>0</v>
      </c>
      <c r="E11" s="195">
        <v>1</v>
      </c>
      <c r="F11" s="199">
        <v>8.5470085470085479E-3</v>
      </c>
    </row>
    <row r="12" spans="1:6" ht="14.25" thickBot="1" x14ac:dyDescent="0.2">
      <c r="A12" s="294"/>
      <c r="B12" s="221" t="s">
        <v>175</v>
      </c>
      <c r="C12" s="195">
        <v>1</v>
      </c>
      <c r="D12" s="195">
        <v>0</v>
      </c>
      <c r="E12" s="195">
        <v>1</v>
      </c>
      <c r="F12" s="199">
        <v>8.5470085470085479E-3</v>
      </c>
    </row>
    <row r="13" spans="1:6" ht="14.25" thickBot="1" x14ac:dyDescent="0.2">
      <c r="A13" s="294"/>
      <c r="B13" s="221" t="s">
        <v>22</v>
      </c>
      <c r="C13" s="195">
        <v>5</v>
      </c>
      <c r="D13" s="195">
        <v>0</v>
      </c>
      <c r="E13" s="195">
        <v>5</v>
      </c>
      <c r="F13" s="199">
        <v>4.2735042735042736E-2</v>
      </c>
    </row>
    <row r="14" spans="1:6" ht="14.25" thickBot="1" x14ac:dyDescent="0.2">
      <c r="A14" s="295"/>
      <c r="B14" s="221" t="s">
        <v>95</v>
      </c>
      <c r="C14" s="195">
        <v>8</v>
      </c>
      <c r="D14" s="195">
        <v>3</v>
      </c>
      <c r="E14" s="195">
        <v>11</v>
      </c>
      <c r="F14" s="199">
        <v>9.4017094017094016E-2</v>
      </c>
    </row>
    <row r="15" spans="1:6" ht="14.25" thickBot="1" x14ac:dyDescent="0.2">
      <c r="A15" s="282" t="s">
        <v>127</v>
      </c>
      <c r="B15" s="283"/>
      <c r="C15" s="193">
        <v>15</v>
      </c>
      <c r="D15" s="193">
        <v>3</v>
      </c>
      <c r="E15" s="193">
        <v>18</v>
      </c>
      <c r="F15" s="198">
        <v>0.15384615384615385</v>
      </c>
    </row>
    <row r="16" spans="1:6" ht="14.25" thickBot="1" x14ac:dyDescent="0.2">
      <c r="A16" s="220" t="s">
        <v>167</v>
      </c>
      <c r="B16" s="221" t="s">
        <v>46</v>
      </c>
      <c r="C16" s="195">
        <v>2</v>
      </c>
      <c r="D16" s="195">
        <v>0</v>
      </c>
      <c r="E16" s="195">
        <v>2</v>
      </c>
      <c r="F16" s="199">
        <v>1.7094017094017096E-2</v>
      </c>
    </row>
    <row r="17" spans="1:6" ht="14.25" thickBot="1" x14ac:dyDescent="0.2">
      <c r="A17" s="282" t="s">
        <v>127</v>
      </c>
      <c r="B17" s="283"/>
      <c r="C17" s="193">
        <v>2</v>
      </c>
      <c r="D17" s="193">
        <v>0</v>
      </c>
      <c r="E17" s="193">
        <v>2</v>
      </c>
      <c r="F17" s="198">
        <v>1.7094017094017096E-2</v>
      </c>
    </row>
    <row r="18" spans="1:6" ht="14.25" thickBot="1" x14ac:dyDescent="0.2">
      <c r="A18" s="220" t="s">
        <v>176</v>
      </c>
      <c r="B18" s="221" t="s">
        <v>46</v>
      </c>
      <c r="C18" s="195">
        <v>4</v>
      </c>
      <c r="D18" s="195">
        <v>0</v>
      </c>
      <c r="E18" s="195">
        <v>4</v>
      </c>
      <c r="F18" s="199">
        <v>3.4188034188034191E-2</v>
      </c>
    </row>
    <row r="19" spans="1:6" ht="14.25" thickBot="1" x14ac:dyDescent="0.2">
      <c r="A19" s="282" t="s">
        <v>127</v>
      </c>
      <c r="B19" s="283"/>
      <c r="C19" s="193">
        <v>4</v>
      </c>
      <c r="D19" s="193">
        <v>0</v>
      </c>
      <c r="E19" s="193">
        <v>4</v>
      </c>
      <c r="F19" s="198">
        <v>3.4188034188034191E-2</v>
      </c>
    </row>
    <row r="20" spans="1:6" ht="14.25" thickBot="1" x14ac:dyDescent="0.2">
      <c r="A20" s="220" t="s">
        <v>86</v>
      </c>
      <c r="B20" s="221" t="s">
        <v>46</v>
      </c>
      <c r="C20" s="195">
        <v>1</v>
      </c>
      <c r="D20" s="195">
        <v>0</v>
      </c>
      <c r="E20" s="195">
        <v>1</v>
      </c>
      <c r="F20" s="199">
        <v>8.5470085470085479E-3</v>
      </c>
    </row>
    <row r="21" spans="1:6" ht="14.25" thickBot="1" x14ac:dyDescent="0.2">
      <c r="A21" s="282" t="s">
        <v>127</v>
      </c>
      <c r="B21" s="283"/>
      <c r="C21" s="193">
        <v>1</v>
      </c>
      <c r="D21" s="193">
        <v>0</v>
      </c>
      <c r="E21" s="193">
        <v>1</v>
      </c>
      <c r="F21" s="198">
        <v>8.5470085470085479E-3</v>
      </c>
    </row>
    <row r="22" spans="1:6" ht="14.25" thickBot="1" x14ac:dyDescent="0.2">
      <c r="A22" s="220" t="s">
        <v>97</v>
      </c>
      <c r="B22" s="221" t="s">
        <v>98</v>
      </c>
      <c r="C22" s="195">
        <v>0</v>
      </c>
      <c r="D22" s="195">
        <v>1</v>
      </c>
      <c r="E22" s="195">
        <v>1</v>
      </c>
      <c r="F22" s="199">
        <v>8.5470085470085479E-3</v>
      </c>
    </row>
    <row r="23" spans="1:6" ht="14.25" thickBot="1" x14ac:dyDescent="0.2">
      <c r="A23" s="282" t="s">
        <v>127</v>
      </c>
      <c r="B23" s="283"/>
      <c r="C23" s="193">
        <v>0</v>
      </c>
      <c r="D23" s="193">
        <v>1</v>
      </c>
      <c r="E23" s="193">
        <v>1</v>
      </c>
      <c r="F23" s="198">
        <v>8.5470085470085479E-3</v>
      </c>
    </row>
    <row r="24" spans="1:6" ht="14.25" thickBot="1" x14ac:dyDescent="0.2">
      <c r="A24" s="294" t="s">
        <v>177</v>
      </c>
      <c r="B24" s="221" t="s">
        <v>178</v>
      </c>
      <c r="C24" s="195">
        <v>5</v>
      </c>
      <c r="D24" s="195">
        <v>0</v>
      </c>
      <c r="E24" s="195">
        <v>5</v>
      </c>
      <c r="F24" s="199">
        <v>4.2735042735042736E-2</v>
      </c>
    </row>
    <row r="25" spans="1:6" ht="14.25" thickBot="1" x14ac:dyDescent="0.2">
      <c r="A25" s="295"/>
      <c r="B25" s="221" t="s">
        <v>179</v>
      </c>
      <c r="C25" s="196">
        <v>0</v>
      </c>
      <c r="D25" s="195">
        <v>5</v>
      </c>
      <c r="E25" s="195">
        <v>5</v>
      </c>
      <c r="F25" s="199">
        <v>4.2735042735042736E-2</v>
      </c>
    </row>
    <row r="26" spans="1:6" ht="14.25" thickBot="1" x14ac:dyDescent="0.2">
      <c r="A26" s="282" t="s">
        <v>127</v>
      </c>
      <c r="B26" s="283"/>
      <c r="C26" s="193">
        <v>5</v>
      </c>
      <c r="D26" s="193">
        <v>5</v>
      </c>
      <c r="E26" s="193">
        <v>10</v>
      </c>
      <c r="F26" s="198">
        <v>8.5470085470085472E-2</v>
      </c>
    </row>
    <row r="27" spans="1:6" ht="14.25" thickBot="1" x14ac:dyDescent="0.2">
      <c r="A27" s="219" t="s">
        <v>60</v>
      </c>
      <c r="B27" s="221" t="s">
        <v>58</v>
      </c>
      <c r="C27" s="195">
        <v>0</v>
      </c>
      <c r="D27" s="195">
        <v>1</v>
      </c>
      <c r="E27" s="195">
        <v>1</v>
      </c>
      <c r="F27" s="199">
        <v>8.5470085470085479E-3</v>
      </c>
    </row>
    <row r="28" spans="1:6" ht="14.25" thickBot="1" x14ac:dyDescent="0.2">
      <c r="A28" s="282" t="s">
        <v>127</v>
      </c>
      <c r="B28" s="283"/>
      <c r="C28" s="193">
        <v>0</v>
      </c>
      <c r="D28" s="193">
        <v>1</v>
      </c>
      <c r="E28" s="193">
        <v>1</v>
      </c>
      <c r="F28" s="198">
        <v>8.5470085470085479E-3</v>
      </c>
    </row>
    <row r="29" spans="1:6" ht="14.25" thickBot="1" x14ac:dyDescent="0.2">
      <c r="A29" s="294" t="s">
        <v>180</v>
      </c>
      <c r="B29" s="194" t="s">
        <v>181</v>
      </c>
      <c r="C29" s="195">
        <v>2</v>
      </c>
      <c r="D29" s="195">
        <v>0</v>
      </c>
      <c r="E29" s="195">
        <v>2</v>
      </c>
      <c r="F29" s="199">
        <v>1.7094017094017096E-2</v>
      </c>
    </row>
    <row r="30" spans="1:6" ht="14.25" thickBot="1" x14ac:dyDescent="0.2">
      <c r="A30" s="294"/>
      <c r="B30" s="194" t="s">
        <v>182</v>
      </c>
      <c r="C30" s="195">
        <v>1</v>
      </c>
      <c r="D30" s="195">
        <v>0</v>
      </c>
      <c r="E30" s="195">
        <v>1</v>
      </c>
      <c r="F30" s="199">
        <v>8.5470085470085479E-3</v>
      </c>
    </row>
    <row r="31" spans="1:6" ht="14.25" thickBot="1" x14ac:dyDescent="0.2">
      <c r="A31" s="294"/>
      <c r="B31" s="194" t="s">
        <v>183</v>
      </c>
      <c r="C31" s="195">
        <v>4</v>
      </c>
      <c r="D31" s="195">
        <v>0</v>
      </c>
      <c r="E31" s="195">
        <v>4</v>
      </c>
      <c r="F31" s="199">
        <v>3.4188034188034191E-2</v>
      </c>
    </row>
    <row r="32" spans="1:6" ht="14.25" thickBot="1" x14ac:dyDescent="0.2">
      <c r="A32" s="294"/>
      <c r="B32" s="194" t="s">
        <v>91</v>
      </c>
      <c r="C32" s="195">
        <v>7</v>
      </c>
      <c r="D32" s="195">
        <v>0</v>
      </c>
      <c r="E32" s="195">
        <v>7</v>
      </c>
      <c r="F32" s="199">
        <v>5.9829059829059832E-2</v>
      </c>
    </row>
    <row r="33" spans="1:6" ht="14.25" thickBot="1" x14ac:dyDescent="0.2">
      <c r="A33" s="294"/>
      <c r="B33" s="194" t="s">
        <v>184</v>
      </c>
      <c r="C33" s="195">
        <v>1</v>
      </c>
      <c r="D33" s="195">
        <v>0</v>
      </c>
      <c r="E33" s="195">
        <v>1</v>
      </c>
      <c r="F33" s="199">
        <v>8.5470085470085479E-3</v>
      </c>
    </row>
    <row r="34" spans="1:6" ht="14.25" thickBot="1" x14ac:dyDescent="0.2">
      <c r="A34" s="294"/>
      <c r="B34" s="194" t="s">
        <v>103</v>
      </c>
      <c r="C34" s="195">
        <v>0</v>
      </c>
      <c r="D34" s="195">
        <v>1</v>
      </c>
      <c r="E34" s="195">
        <v>1</v>
      </c>
      <c r="F34" s="199">
        <v>8.5470085470085479E-3</v>
      </c>
    </row>
    <row r="35" spans="1:6" ht="14.25" thickBot="1" x14ac:dyDescent="0.2">
      <c r="A35" s="294"/>
      <c r="B35" s="194" t="s">
        <v>35</v>
      </c>
      <c r="C35" s="195">
        <v>0</v>
      </c>
      <c r="D35" s="195">
        <v>1</v>
      </c>
      <c r="E35" s="195">
        <v>1</v>
      </c>
      <c r="F35" s="199">
        <v>8.5470085470085479E-3</v>
      </c>
    </row>
    <row r="36" spans="1:6" ht="14.25" thickBot="1" x14ac:dyDescent="0.2">
      <c r="A36" s="282" t="s">
        <v>127</v>
      </c>
      <c r="B36" s="283"/>
      <c r="C36" s="193">
        <v>15</v>
      </c>
      <c r="D36" s="193">
        <v>2</v>
      </c>
      <c r="E36" s="193">
        <v>17</v>
      </c>
      <c r="F36" s="198">
        <v>0.14529914529914531</v>
      </c>
    </row>
  </sheetData>
  <mergeCells count="21">
    <mergeCell ref="A28:B28"/>
    <mergeCell ref="A29:A35"/>
    <mergeCell ref="A36:B36"/>
    <mergeCell ref="A24:A25"/>
    <mergeCell ref="A26:B26"/>
    <mergeCell ref="A15:B15"/>
    <mergeCell ref="A21:B21"/>
    <mergeCell ref="A23:B23"/>
    <mergeCell ref="F2:F3"/>
    <mergeCell ref="A5:B5"/>
    <mergeCell ref="A6:B6"/>
    <mergeCell ref="A8:B8"/>
    <mergeCell ref="A11:A14"/>
    <mergeCell ref="A4:B4"/>
    <mergeCell ref="B2:B3"/>
    <mergeCell ref="C2:C3"/>
    <mergeCell ref="D2:D3"/>
    <mergeCell ref="E2:E3"/>
    <mergeCell ref="A10:B10"/>
    <mergeCell ref="A17:B17"/>
    <mergeCell ref="A19:B19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27"/>
  <sheetViews>
    <sheetView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22.375" customWidth="1"/>
  </cols>
  <sheetData>
    <row r="1" spans="1:2" x14ac:dyDescent="0.15">
      <c r="A1" t="s">
        <v>169</v>
      </c>
      <c r="B1" t="s">
        <v>135</v>
      </c>
    </row>
    <row r="2" spans="1:2" x14ac:dyDescent="0.15">
      <c r="A2" t="str">
        <f>'表4.6.2'!A11</f>
        <v>劣化・損傷</v>
      </c>
      <c r="B2" s="188">
        <f>'表4.6.2'!E15/'表4.6.2'!E6</f>
        <v>0.30508474576271188</v>
      </c>
    </row>
    <row r="3" spans="1:2" x14ac:dyDescent="0.15">
      <c r="A3" t="str">
        <f>'表4.6.2'!A29</f>
        <v>異常着火</v>
      </c>
      <c r="B3" s="188">
        <f>'表4.6.2'!E36/'表4.6.2'!E6</f>
        <v>0.28813559322033899</v>
      </c>
    </row>
    <row r="4" spans="1:2" x14ac:dyDescent="0.15">
      <c r="A4" t="str">
        <f>'表4.6.2'!A24</f>
        <v>誤操作（点火ミス）</v>
      </c>
      <c r="B4" s="188">
        <f>'表4.6.2'!E26/'表4.6.2'!E6</f>
        <v>0.16949152542372881</v>
      </c>
    </row>
    <row r="5" spans="1:2" x14ac:dyDescent="0.15">
      <c r="A5" t="str">
        <f>'表4.6.2'!A7</f>
        <v>不完全燃焼</v>
      </c>
      <c r="B5" s="188">
        <f>'表4.6.2'!E8/'表4.6.2'!E6</f>
        <v>6.7796610169491525E-2</v>
      </c>
    </row>
    <row r="6" spans="1:2" x14ac:dyDescent="0.15">
      <c r="A6" t="str">
        <f>'表4.6.2'!A18</f>
        <v>作業ミス（修理時）</v>
      </c>
      <c r="B6" s="188">
        <f>'表4.6.2'!E19/'表4.6.2'!E6</f>
        <v>6.7796610169491525E-2</v>
      </c>
    </row>
    <row r="7" spans="1:2" x14ac:dyDescent="0.15">
      <c r="A7" t="str">
        <f>'表4.6.2'!A16</f>
        <v>作業ミス（設置時）</v>
      </c>
      <c r="B7" s="188">
        <f>'表4.6.2'!E17/'表4.6.2'!E6</f>
        <v>3.3898305084745763E-2</v>
      </c>
    </row>
    <row r="8" spans="1:2" x14ac:dyDescent="0.15">
      <c r="A8" t="str">
        <f>'表4.6.2'!A9</f>
        <v>接続不良</v>
      </c>
      <c r="B8" s="188">
        <f>'表4.6.2'!E10/'表4.6.2'!E6</f>
        <v>1.6949152542372881E-2</v>
      </c>
    </row>
    <row r="9" spans="1:2" x14ac:dyDescent="0.15">
      <c r="A9" t="str">
        <f>'表4.6.2'!A20</f>
        <v>作業ミス（その他・不明）</v>
      </c>
      <c r="B9" s="188">
        <f>'表4.6.2'!E21/'表4.6.2'!E6</f>
        <v>1.6949152542372881E-2</v>
      </c>
    </row>
    <row r="10" spans="1:2" x14ac:dyDescent="0.15">
      <c r="A10" t="str">
        <f>'表4.6.2'!A22</f>
        <v>誤操作（不完全閉止）</v>
      </c>
      <c r="B10" s="188">
        <f>'表4.6.2'!E23/'表4.6.2'!E6</f>
        <v>1.6949152542372881E-2</v>
      </c>
    </row>
    <row r="11" spans="1:2" x14ac:dyDescent="0.15">
      <c r="A11" t="str">
        <f>'表4.6.2'!A27</f>
        <v>誤操作（誤開放）</v>
      </c>
      <c r="B11" s="188">
        <f>'表4.6.2'!E28/'表4.6.2'!E6</f>
        <v>1.6949152542372881E-2</v>
      </c>
    </row>
    <row r="27" spans="2:2" x14ac:dyDescent="0.15">
      <c r="B27" s="188"/>
    </row>
  </sheetData>
  <sortState xmlns:xlrd2="http://schemas.microsoft.com/office/spreadsheetml/2017/richdata2" ref="A2:B11">
    <sortCondition descending="1" ref="B2:B11"/>
  </sortState>
  <phoneticPr fontId="2"/>
  <pageMargins left="0.7" right="0.7" top="0.75" bottom="0.75" header="0.3" footer="0.3"/>
  <pageSetup paperSize="9" scale="87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8"/>
  <sheetViews>
    <sheetView view="pageBreakPreview" zoomScale="110" zoomScaleNormal="100" zoomScaleSheetLayoutView="110" workbookViewId="0">
      <selection activeCell="C2" sqref="C2:H8"/>
    </sheetView>
  </sheetViews>
  <sheetFormatPr defaultRowHeight="13.5" x14ac:dyDescent="0.15"/>
  <cols>
    <col min="1" max="2" width="20.625" customWidth="1"/>
    <col min="3" max="8" width="10.625" customWidth="1"/>
  </cols>
  <sheetData>
    <row r="1" spans="1:8" ht="14.25" thickBot="1" x14ac:dyDescent="0.2">
      <c r="A1" t="s">
        <v>185</v>
      </c>
    </row>
    <row r="2" spans="1:8" ht="14.25" thickBot="1" x14ac:dyDescent="0.2">
      <c r="A2" s="296" t="s">
        <v>186</v>
      </c>
      <c r="B2" s="297"/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47" t="s">
        <v>3</v>
      </c>
    </row>
    <row r="3" spans="1:8" ht="14.25" thickBot="1" x14ac:dyDescent="0.2">
      <c r="A3" s="298" t="s">
        <v>187</v>
      </c>
      <c r="B3" s="140" t="s">
        <v>5</v>
      </c>
      <c r="C3" s="141">
        <v>1</v>
      </c>
      <c r="D3" s="141">
        <v>4</v>
      </c>
      <c r="E3" s="141">
        <v>2</v>
      </c>
      <c r="F3" s="141">
        <v>4</v>
      </c>
      <c r="G3" s="141">
        <v>1</v>
      </c>
      <c r="H3" s="141">
        <v>12</v>
      </c>
    </row>
    <row r="4" spans="1:8" ht="14.25" thickBot="1" x14ac:dyDescent="0.2">
      <c r="A4" s="299"/>
      <c r="B4" s="140" t="s">
        <v>6</v>
      </c>
      <c r="C4" s="141">
        <v>1</v>
      </c>
      <c r="D4" s="141">
        <v>0</v>
      </c>
      <c r="E4" s="141">
        <v>0</v>
      </c>
      <c r="F4" s="141">
        <v>0</v>
      </c>
      <c r="G4" s="141">
        <v>0</v>
      </c>
      <c r="H4" s="141">
        <v>1</v>
      </c>
    </row>
    <row r="5" spans="1:8" ht="14.25" thickBot="1" x14ac:dyDescent="0.2">
      <c r="A5" s="300" t="s">
        <v>188</v>
      </c>
      <c r="B5" s="140" t="s">
        <v>5</v>
      </c>
      <c r="C5" s="141">
        <v>1</v>
      </c>
      <c r="D5" s="141">
        <v>7</v>
      </c>
      <c r="E5" s="141">
        <v>4</v>
      </c>
      <c r="F5" s="141">
        <v>4</v>
      </c>
      <c r="G5" s="141">
        <v>0</v>
      </c>
      <c r="H5" s="141">
        <v>16</v>
      </c>
    </row>
    <row r="6" spans="1:8" ht="14.25" thickBot="1" x14ac:dyDescent="0.2">
      <c r="A6" s="299"/>
      <c r="B6" s="140" t="s">
        <v>6</v>
      </c>
      <c r="C6" s="141">
        <v>0</v>
      </c>
      <c r="D6" s="141">
        <v>0</v>
      </c>
      <c r="E6" s="141">
        <v>0</v>
      </c>
      <c r="F6" s="141">
        <v>0</v>
      </c>
      <c r="G6" s="141">
        <v>0</v>
      </c>
      <c r="H6" s="141">
        <v>0</v>
      </c>
    </row>
    <row r="7" spans="1:8" ht="14.25" thickBot="1" x14ac:dyDescent="0.2">
      <c r="A7" s="301" t="s">
        <v>189</v>
      </c>
      <c r="B7" s="140" t="s">
        <v>5</v>
      </c>
      <c r="C7" s="141">
        <v>2</v>
      </c>
      <c r="D7" s="141">
        <v>11</v>
      </c>
      <c r="E7" s="141">
        <v>6</v>
      </c>
      <c r="F7" s="141">
        <v>8</v>
      </c>
      <c r="G7" s="141">
        <v>1</v>
      </c>
      <c r="H7" s="141">
        <v>28</v>
      </c>
    </row>
    <row r="8" spans="1:8" ht="14.25" thickBot="1" x14ac:dyDescent="0.2">
      <c r="A8" s="302"/>
      <c r="B8" s="140" t="s">
        <v>6</v>
      </c>
      <c r="C8" s="141">
        <v>1</v>
      </c>
      <c r="D8" s="141">
        <v>0</v>
      </c>
      <c r="E8" s="141">
        <v>0</v>
      </c>
      <c r="F8" s="141">
        <v>0</v>
      </c>
      <c r="G8" s="141">
        <v>0</v>
      </c>
      <c r="H8" s="141">
        <v>1</v>
      </c>
    </row>
  </sheetData>
  <mergeCells count="4">
    <mergeCell ref="A2:B2"/>
    <mergeCell ref="A3:A4"/>
    <mergeCell ref="A5:A6"/>
    <mergeCell ref="A7: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9"/>
  <sheetViews>
    <sheetView view="pageBreakPreview" zoomScale="150" zoomScaleNormal="100" zoomScaleSheetLayoutView="150" workbookViewId="0">
      <selection activeCell="A9" sqref="A9:XFD9"/>
    </sheetView>
  </sheetViews>
  <sheetFormatPr defaultRowHeight="13.5" x14ac:dyDescent="0.15"/>
  <cols>
    <col min="1" max="1" width="30.625" customWidth="1"/>
    <col min="2" max="7" width="10.625" customWidth="1"/>
  </cols>
  <sheetData>
    <row r="1" spans="1:7" ht="14.25" thickBot="1" x14ac:dyDescent="0.2">
      <c r="A1" t="s">
        <v>190</v>
      </c>
    </row>
    <row r="2" spans="1:7" ht="14.25" thickBot="1" x14ac:dyDescent="0.2">
      <c r="A2" s="177" t="s">
        <v>2</v>
      </c>
      <c r="B2" s="178">
        <v>2020</v>
      </c>
      <c r="C2" s="178">
        <v>2021</v>
      </c>
      <c r="D2" s="178">
        <v>2022</v>
      </c>
      <c r="E2" s="178">
        <v>2023</v>
      </c>
      <c r="F2" s="178">
        <v>2024</v>
      </c>
      <c r="G2" s="173" t="s">
        <v>3</v>
      </c>
    </row>
    <row r="3" spans="1:7" ht="14.25" thickBot="1" x14ac:dyDescent="0.2">
      <c r="A3" s="204" t="s">
        <v>191</v>
      </c>
      <c r="B3" s="143">
        <v>0</v>
      </c>
      <c r="C3" s="143">
        <v>3</v>
      </c>
      <c r="D3" s="143">
        <v>3</v>
      </c>
      <c r="E3" s="143">
        <v>1</v>
      </c>
      <c r="F3" s="143">
        <v>0</v>
      </c>
      <c r="G3" s="143">
        <v>7</v>
      </c>
    </row>
    <row r="4" spans="1:7" ht="14.25" thickBot="1" x14ac:dyDescent="0.2">
      <c r="A4" s="204" t="s">
        <v>192</v>
      </c>
      <c r="B4" s="143">
        <v>0</v>
      </c>
      <c r="C4" s="143">
        <v>0</v>
      </c>
      <c r="D4" s="143">
        <v>0</v>
      </c>
      <c r="E4" s="143">
        <v>2</v>
      </c>
      <c r="F4" s="143">
        <v>0</v>
      </c>
      <c r="G4" s="143">
        <v>2</v>
      </c>
    </row>
    <row r="5" spans="1:7" ht="14.25" thickBot="1" x14ac:dyDescent="0.2">
      <c r="A5" s="204" t="s">
        <v>193</v>
      </c>
      <c r="B5" s="143">
        <v>1</v>
      </c>
      <c r="C5" s="143">
        <v>2</v>
      </c>
      <c r="D5" s="143">
        <v>1</v>
      </c>
      <c r="E5" s="143">
        <v>1</v>
      </c>
      <c r="F5" s="143">
        <v>0</v>
      </c>
      <c r="G5" s="143">
        <v>5</v>
      </c>
    </row>
    <row r="6" spans="1:7" ht="14.25" thickBot="1" x14ac:dyDescent="0.2">
      <c r="A6" s="204" t="s">
        <v>194</v>
      </c>
      <c r="B6" s="143">
        <v>0</v>
      </c>
      <c r="C6" s="143">
        <v>1</v>
      </c>
      <c r="D6" s="143">
        <v>0</v>
      </c>
      <c r="E6" s="143">
        <v>0</v>
      </c>
      <c r="F6" s="143">
        <v>0</v>
      </c>
      <c r="G6" s="143">
        <v>1</v>
      </c>
    </row>
    <row r="7" spans="1:7" ht="14.25" thickBot="1" x14ac:dyDescent="0.2">
      <c r="A7" s="204" t="s">
        <v>117</v>
      </c>
      <c r="B7" s="143">
        <v>0</v>
      </c>
      <c r="C7" s="143">
        <v>1</v>
      </c>
      <c r="D7" s="143">
        <v>0</v>
      </c>
      <c r="E7" s="143">
        <v>0</v>
      </c>
      <c r="F7" s="143">
        <v>0</v>
      </c>
      <c r="G7" s="143">
        <v>1</v>
      </c>
    </row>
    <row r="8" spans="1:7" ht="14.25" thickBot="1" x14ac:dyDescent="0.2">
      <c r="A8" s="205" t="s">
        <v>3</v>
      </c>
      <c r="B8" s="143">
        <v>1</v>
      </c>
      <c r="C8" s="143">
        <v>7</v>
      </c>
      <c r="D8" s="143">
        <v>4</v>
      </c>
      <c r="E8" s="143">
        <v>4</v>
      </c>
      <c r="F8" s="143">
        <v>0</v>
      </c>
      <c r="G8" s="143">
        <v>16</v>
      </c>
    </row>
    <row r="9" spans="1:7" x14ac:dyDescent="0.15">
      <c r="A9" s="1"/>
      <c r="B9" s="1"/>
      <c r="C9" s="1"/>
      <c r="D9" s="1"/>
      <c r="E9" s="1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19"/>
  <sheetViews>
    <sheetView view="pageBreakPreview" zoomScale="110" zoomScaleNormal="100" zoomScaleSheetLayoutView="110" workbookViewId="0">
      <selection activeCell="A19" sqref="A19"/>
    </sheetView>
  </sheetViews>
  <sheetFormatPr defaultColWidth="8.75" defaultRowHeight="13.5" x14ac:dyDescent="0.15"/>
  <cols>
    <col min="1" max="1" width="20.625" customWidth="1"/>
    <col min="2" max="2" width="30.625" customWidth="1"/>
    <col min="3" max="14" width="5.625" customWidth="1"/>
  </cols>
  <sheetData>
    <row r="1" spans="1:14" ht="14.25" thickBot="1" x14ac:dyDescent="0.2">
      <c r="A1" t="s">
        <v>195</v>
      </c>
    </row>
    <row r="2" spans="1:14" ht="14.25" thickBot="1" x14ac:dyDescent="0.2">
      <c r="A2" s="306" t="s">
        <v>13</v>
      </c>
      <c r="B2" s="307"/>
      <c r="C2" s="316">
        <v>2020</v>
      </c>
      <c r="D2" s="317"/>
      <c r="E2" s="318">
        <v>2021</v>
      </c>
      <c r="F2" s="319"/>
      <c r="G2" s="318">
        <v>2022</v>
      </c>
      <c r="H2" s="319"/>
      <c r="I2" s="318">
        <v>2023</v>
      </c>
      <c r="J2" s="319"/>
      <c r="K2" s="318">
        <v>2024</v>
      </c>
      <c r="L2" s="320"/>
      <c r="M2" s="321" t="s">
        <v>3</v>
      </c>
      <c r="N2" s="322"/>
    </row>
    <row r="3" spans="1:14" ht="14.25" thickBot="1" x14ac:dyDescent="0.2">
      <c r="A3" s="308" t="s">
        <v>196</v>
      </c>
      <c r="B3" s="227" t="s">
        <v>5</v>
      </c>
      <c r="C3" s="323">
        <v>10</v>
      </c>
      <c r="D3" s="324"/>
      <c r="E3" s="325">
        <v>8</v>
      </c>
      <c r="F3" s="326"/>
      <c r="G3" s="312">
        <v>13</v>
      </c>
      <c r="H3" s="326"/>
      <c r="I3" s="312">
        <v>7</v>
      </c>
      <c r="J3" s="326"/>
      <c r="K3" s="312">
        <v>4</v>
      </c>
      <c r="L3" s="313"/>
      <c r="M3" s="314">
        <v>42</v>
      </c>
      <c r="N3" s="315"/>
    </row>
    <row r="4" spans="1:14" ht="14.25" thickBot="1" x14ac:dyDescent="0.2">
      <c r="A4" s="309"/>
      <c r="B4" s="227" t="s">
        <v>197</v>
      </c>
      <c r="C4" s="224">
        <v>0</v>
      </c>
      <c r="D4" s="211">
        <v>0</v>
      </c>
      <c r="E4" s="212">
        <v>0</v>
      </c>
      <c r="F4" s="213">
        <v>0</v>
      </c>
      <c r="G4" s="214">
        <v>0</v>
      </c>
      <c r="H4" s="228">
        <v>0</v>
      </c>
      <c r="I4" s="229">
        <v>0</v>
      </c>
      <c r="J4" s="213">
        <v>0</v>
      </c>
      <c r="K4" s="215">
        <v>1</v>
      </c>
      <c r="L4" s="239">
        <v>1</v>
      </c>
      <c r="M4" s="242">
        <v>1</v>
      </c>
      <c r="N4" s="217">
        <v>1</v>
      </c>
    </row>
    <row r="5" spans="1:14" ht="14.25" thickBot="1" x14ac:dyDescent="0.2">
      <c r="A5" s="310"/>
      <c r="B5" s="227" t="s">
        <v>198</v>
      </c>
      <c r="C5" s="224">
        <v>3</v>
      </c>
      <c r="D5" s="211">
        <v>4</v>
      </c>
      <c r="E5" s="212">
        <v>3</v>
      </c>
      <c r="F5" s="213">
        <v>3</v>
      </c>
      <c r="G5" s="214">
        <v>3</v>
      </c>
      <c r="H5" s="228">
        <v>7</v>
      </c>
      <c r="I5" s="229">
        <v>5</v>
      </c>
      <c r="J5" s="213">
        <v>6</v>
      </c>
      <c r="K5" s="215">
        <v>2</v>
      </c>
      <c r="L5" s="239">
        <v>2</v>
      </c>
      <c r="M5" s="242">
        <v>16</v>
      </c>
      <c r="N5" s="217">
        <v>22</v>
      </c>
    </row>
    <row r="6" spans="1:14" ht="14.25" thickBot="1" x14ac:dyDescent="0.2">
      <c r="A6" s="311" t="s">
        <v>199</v>
      </c>
      <c r="B6" s="227" t="s">
        <v>5</v>
      </c>
      <c r="C6" s="323">
        <v>43</v>
      </c>
      <c r="D6" s="324"/>
      <c r="E6" s="325">
        <v>61</v>
      </c>
      <c r="F6" s="326"/>
      <c r="G6" s="312">
        <v>79</v>
      </c>
      <c r="H6" s="326"/>
      <c r="I6" s="312">
        <v>35</v>
      </c>
      <c r="J6" s="326"/>
      <c r="K6" s="312">
        <v>20</v>
      </c>
      <c r="L6" s="313"/>
      <c r="M6" s="314">
        <v>238</v>
      </c>
      <c r="N6" s="315"/>
    </row>
    <row r="7" spans="1:14" ht="14.25" thickBot="1" x14ac:dyDescent="0.2">
      <c r="A7" s="309"/>
      <c r="B7" s="227" t="s">
        <v>197</v>
      </c>
      <c r="C7" s="224">
        <v>0</v>
      </c>
      <c r="D7" s="211">
        <v>0</v>
      </c>
      <c r="E7" s="212">
        <v>0</v>
      </c>
      <c r="F7" s="213">
        <v>0</v>
      </c>
      <c r="G7" s="214">
        <v>0</v>
      </c>
      <c r="H7" s="228">
        <v>0</v>
      </c>
      <c r="I7" s="229">
        <v>0</v>
      </c>
      <c r="J7" s="213">
        <v>0</v>
      </c>
      <c r="K7" s="215">
        <v>0</v>
      </c>
      <c r="L7" s="239">
        <v>0</v>
      </c>
      <c r="M7" s="242">
        <v>0</v>
      </c>
      <c r="N7" s="217">
        <v>0</v>
      </c>
    </row>
    <row r="8" spans="1:14" ht="14.25" thickBot="1" x14ac:dyDescent="0.2">
      <c r="A8" s="310"/>
      <c r="B8" s="227" t="s">
        <v>198</v>
      </c>
      <c r="C8" s="224">
        <v>0</v>
      </c>
      <c r="D8" s="211">
        <v>0</v>
      </c>
      <c r="E8" s="212">
        <v>2</v>
      </c>
      <c r="F8" s="213">
        <v>3</v>
      </c>
      <c r="G8" s="214">
        <v>0</v>
      </c>
      <c r="H8" s="228">
        <v>0</v>
      </c>
      <c r="I8" s="229">
        <v>1</v>
      </c>
      <c r="J8" s="213">
        <v>1</v>
      </c>
      <c r="K8" s="215">
        <v>0</v>
      </c>
      <c r="L8" s="239">
        <v>0</v>
      </c>
      <c r="M8" s="242">
        <v>3</v>
      </c>
      <c r="N8" s="217">
        <v>4</v>
      </c>
    </row>
    <row r="9" spans="1:14" ht="14.25" thickBot="1" x14ac:dyDescent="0.2">
      <c r="A9" s="311" t="s">
        <v>200</v>
      </c>
      <c r="B9" s="227" t="s">
        <v>201</v>
      </c>
      <c r="C9" s="224">
        <v>115</v>
      </c>
      <c r="D9" s="211">
        <v>5</v>
      </c>
      <c r="E9" s="212">
        <v>105</v>
      </c>
      <c r="F9" s="213">
        <v>25</v>
      </c>
      <c r="G9" s="214">
        <v>106</v>
      </c>
      <c r="H9" s="213">
        <v>20</v>
      </c>
      <c r="I9" s="214">
        <v>46</v>
      </c>
      <c r="J9" s="213">
        <v>16</v>
      </c>
      <c r="K9" s="215">
        <v>35</v>
      </c>
      <c r="L9" s="240">
        <v>5</v>
      </c>
      <c r="M9" s="242">
        <v>407</v>
      </c>
      <c r="N9" s="217">
        <v>71</v>
      </c>
    </row>
    <row r="10" spans="1:14" ht="14.25" thickBot="1" x14ac:dyDescent="0.2">
      <c r="A10" s="309"/>
      <c r="B10" s="227" t="s">
        <v>197</v>
      </c>
      <c r="C10" s="224">
        <v>0</v>
      </c>
      <c r="D10" s="211">
        <v>0</v>
      </c>
      <c r="E10" s="212">
        <v>0</v>
      </c>
      <c r="F10" s="213">
        <v>0</v>
      </c>
      <c r="G10" s="214">
        <v>0</v>
      </c>
      <c r="H10" s="228">
        <v>0</v>
      </c>
      <c r="I10" s="229">
        <v>0</v>
      </c>
      <c r="J10" s="213">
        <v>0</v>
      </c>
      <c r="K10" s="215">
        <v>1</v>
      </c>
      <c r="L10" s="239">
        <v>1</v>
      </c>
      <c r="M10" s="242">
        <v>1</v>
      </c>
      <c r="N10" s="217">
        <v>1</v>
      </c>
    </row>
    <row r="11" spans="1:14" ht="14.25" thickBot="1" x14ac:dyDescent="0.2">
      <c r="A11" s="310"/>
      <c r="B11" s="227" t="s">
        <v>198</v>
      </c>
      <c r="C11" s="224">
        <v>7</v>
      </c>
      <c r="D11" s="211">
        <v>9</v>
      </c>
      <c r="E11" s="212">
        <v>3</v>
      </c>
      <c r="F11" s="213">
        <v>3</v>
      </c>
      <c r="G11" s="214">
        <v>0</v>
      </c>
      <c r="H11" s="228">
        <v>0</v>
      </c>
      <c r="I11" s="229">
        <v>4</v>
      </c>
      <c r="J11" s="213">
        <v>6</v>
      </c>
      <c r="K11" s="215">
        <v>7</v>
      </c>
      <c r="L11" s="239">
        <v>11</v>
      </c>
      <c r="M11" s="242">
        <v>21</v>
      </c>
      <c r="N11" s="217">
        <v>29</v>
      </c>
    </row>
    <row r="12" spans="1:14" ht="14.25" thickBot="1" x14ac:dyDescent="0.2">
      <c r="A12" s="311" t="s">
        <v>52</v>
      </c>
      <c r="B12" s="227" t="s">
        <v>5</v>
      </c>
      <c r="C12" s="323">
        <v>56</v>
      </c>
      <c r="D12" s="324"/>
      <c r="E12" s="323">
        <v>70</v>
      </c>
      <c r="F12" s="324"/>
      <c r="G12" s="323">
        <v>73</v>
      </c>
      <c r="H12" s="324"/>
      <c r="I12" s="323">
        <v>47</v>
      </c>
      <c r="J12" s="324"/>
      <c r="K12" s="323">
        <v>30</v>
      </c>
      <c r="L12" s="327"/>
      <c r="M12" s="314">
        <v>276</v>
      </c>
      <c r="N12" s="315"/>
    </row>
    <row r="13" spans="1:14" ht="14.25" thickBot="1" x14ac:dyDescent="0.2">
      <c r="A13" s="309"/>
      <c r="B13" s="227" t="s">
        <v>197</v>
      </c>
      <c r="C13" s="224">
        <v>0</v>
      </c>
      <c r="D13" s="211">
        <v>0</v>
      </c>
      <c r="E13" s="224">
        <v>0</v>
      </c>
      <c r="F13" s="211">
        <v>0</v>
      </c>
      <c r="G13" s="224">
        <v>0</v>
      </c>
      <c r="H13" s="211">
        <v>0</v>
      </c>
      <c r="I13" s="224">
        <v>0</v>
      </c>
      <c r="J13" s="211">
        <v>0</v>
      </c>
      <c r="K13" s="224">
        <v>0</v>
      </c>
      <c r="L13" s="241">
        <v>0</v>
      </c>
      <c r="M13" s="242">
        <v>0</v>
      </c>
      <c r="N13" s="217">
        <v>0</v>
      </c>
    </row>
    <row r="14" spans="1:14" ht="14.25" thickBot="1" x14ac:dyDescent="0.2">
      <c r="A14" s="310"/>
      <c r="B14" s="227" t="s">
        <v>198</v>
      </c>
      <c r="C14" s="224">
        <v>1</v>
      </c>
      <c r="D14" s="211">
        <v>1</v>
      </c>
      <c r="E14" s="224">
        <v>1</v>
      </c>
      <c r="F14" s="211">
        <v>1</v>
      </c>
      <c r="G14" s="224">
        <v>0</v>
      </c>
      <c r="H14" s="211">
        <v>0</v>
      </c>
      <c r="I14" s="224">
        <v>3</v>
      </c>
      <c r="J14" s="211">
        <v>6</v>
      </c>
      <c r="K14" s="224">
        <v>1</v>
      </c>
      <c r="L14" s="241">
        <v>2</v>
      </c>
      <c r="M14" s="242">
        <v>6</v>
      </c>
      <c r="N14" s="217">
        <v>10</v>
      </c>
    </row>
    <row r="15" spans="1:14" ht="14.25" thickBot="1" x14ac:dyDescent="0.2">
      <c r="A15" s="303" t="s">
        <v>202</v>
      </c>
      <c r="B15" s="227" t="s">
        <v>5</v>
      </c>
      <c r="C15" s="323">
        <v>224</v>
      </c>
      <c r="D15" s="324"/>
      <c r="E15" s="325">
        <v>244</v>
      </c>
      <c r="F15" s="326"/>
      <c r="G15" s="312">
        <v>271</v>
      </c>
      <c r="H15" s="326"/>
      <c r="I15" s="312">
        <v>135</v>
      </c>
      <c r="J15" s="326"/>
      <c r="K15" s="312">
        <v>89</v>
      </c>
      <c r="L15" s="313"/>
      <c r="M15" s="314">
        <v>963</v>
      </c>
      <c r="N15" s="315"/>
    </row>
    <row r="16" spans="1:14" ht="14.25" thickBot="1" x14ac:dyDescent="0.2">
      <c r="A16" s="304"/>
      <c r="B16" s="227" t="s">
        <v>197</v>
      </c>
      <c r="C16" s="224">
        <v>0</v>
      </c>
      <c r="D16" s="211">
        <v>0</v>
      </c>
      <c r="E16" s="212">
        <v>0</v>
      </c>
      <c r="F16" s="213">
        <v>0</v>
      </c>
      <c r="G16" s="214">
        <v>0</v>
      </c>
      <c r="H16" s="228">
        <v>0</v>
      </c>
      <c r="I16" s="229">
        <v>0</v>
      </c>
      <c r="J16" s="213">
        <v>0</v>
      </c>
      <c r="K16" s="215">
        <v>2</v>
      </c>
      <c r="L16" s="239">
        <v>2</v>
      </c>
      <c r="M16" s="242">
        <v>2</v>
      </c>
      <c r="N16" s="217">
        <v>2</v>
      </c>
    </row>
    <row r="17" spans="1:14" ht="14.25" thickBot="1" x14ac:dyDescent="0.2">
      <c r="A17" s="305"/>
      <c r="B17" s="227" t="s">
        <v>198</v>
      </c>
      <c r="C17" s="224">
        <v>11</v>
      </c>
      <c r="D17" s="211">
        <v>14</v>
      </c>
      <c r="E17" s="212">
        <v>9</v>
      </c>
      <c r="F17" s="213">
        <v>10</v>
      </c>
      <c r="G17" s="214">
        <v>3</v>
      </c>
      <c r="H17" s="228">
        <v>7</v>
      </c>
      <c r="I17" s="229">
        <v>13</v>
      </c>
      <c r="J17" s="213">
        <v>19</v>
      </c>
      <c r="K17" s="215">
        <v>10</v>
      </c>
      <c r="L17" s="239">
        <v>15</v>
      </c>
      <c r="M17" s="243">
        <v>46</v>
      </c>
      <c r="N17" s="217">
        <v>65</v>
      </c>
    </row>
    <row r="18" spans="1:14" x14ac:dyDescent="0.15">
      <c r="J18" s="206"/>
    </row>
    <row r="19" spans="1:14" x14ac:dyDescent="0.15">
      <c r="A19" s="1"/>
      <c r="B19" s="1"/>
      <c r="C19" s="1"/>
      <c r="D19" s="1"/>
      <c r="E19" s="1"/>
    </row>
  </sheetData>
  <mergeCells count="36">
    <mergeCell ref="M12:N12"/>
    <mergeCell ref="C15:D15"/>
    <mergeCell ref="E15:F15"/>
    <mergeCell ref="G15:H15"/>
    <mergeCell ref="I15:J15"/>
    <mergeCell ref="K15:L15"/>
    <mergeCell ref="M15:N15"/>
    <mergeCell ref="C12:D12"/>
    <mergeCell ref="E12:F12"/>
    <mergeCell ref="G12:H12"/>
    <mergeCell ref="I12:J12"/>
    <mergeCell ref="K12:L12"/>
    <mergeCell ref="M6:N6"/>
    <mergeCell ref="K6:L6"/>
    <mergeCell ref="I6:J6"/>
    <mergeCell ref="G6:H6"/>
    <mergeCell ref="E6:F6"/>
    <mergeCell ref="C6:D6"/>
    <mergeCell ref="C3:D3"/>
    <mergeCell ref="E3:F3"/>
    <mergeCell ref="G3:H3"/>
    <mergeCell ref="I3:J3"/>
    <mergeCell ref="K3:L3"/>
    <mergeCell ref="M3:N3"/>
    <mergeCell ref="C2:D2"/>
    <mergeCell ref="E2:F2"/>
    <mergeCell ref="G2:H2"/>
    <mergeCell ref="I2:J2"/>
    <mergeCell ref="K2:L2"/>
    <mergeCell ref="M2:N2"/>
    <mergeCell ref="A15:A17"/>
    <mergeCell ref="A2:B2"/>
    <mergeCell ref="A3:A5"/>
    <mergeCell ref="A6:A8"/>
    <mergeCell ref="A9:A11"/>
    <mergeCell ref="A12:A1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9"/>
  <sheetViews>
    <sheetView view="pageBreakPreview" zoomScale="110" zoomScaleNormal="100" zoomScaleSheetLayoutView="110" workbookViewId="0">
      <selection activeCell="H9" sqref="H9"/>
    </sheetView>
  </sheetViews>
  <sheetFormatPr defaultRowHeight="13.5" x14ac:dyDescent="0.15"/>
  <cols>
    <col min="1" max="2" width="20.625" customWidth="1"/>
    <col min="3" max="8" width="10.625" customWidth="1"/>
  </cols>
  <sheetData>
    <row r="1" spans="1:8" ht="14.25" thickBot="1" x14ac:dyDescent="0.2">
      <c r="A1" t="s">
        <v>203</v>
      </c>
    </row>
    <row r="2" spans="1:8" ht="14.25" thickBot="1" x14ac:dyDescent="0.2">
      <c r="A2" s="207" t="s">
        <v>13</v>
      </c>
      <c r="B2" s="208" t="s">
        <v>1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47" t="s">
        <v>3</v>
      </c>
    </row>
    <row r="3" spans="1:8" ht="14.25" thickBot="1" x14ac:dyDescent="0.2">
      <c r="A3" s="328" t="s">
        <v>196</v>
      </c>
      <c r="B3" s="209" t="s">
        <v>204</v>
      </c>
      <c r="C3" s="141">
        <v>4</v>
      </c>
      <c r="D3" s="141">
        <v>4</v>
      </c>
      <c r="E3" s="141">
        <v>6</v>
      </c>
      <c r="F3" s="141">
        <v>1</v>
      </c>
      <c r="G3" s="141">
        <v>1</v>
      </c>
      <c r="H3" s="141">
        <v>16</v>
      </c>
    </row>
    <row r="4" spans="1:8" ht="14.25" thickBot="1" x14ac:dyDescent="0.2">
      <c r="A4" s="329"/>
      <c r="B4" s="209" t="s">
        <v>205</v>
      </c>
      <c r="C4" s="141">
        <v>0</v>
      </c>
      <c r="D4" s="141">
        <v>1</v>
      </c>
      <c r="E4" s="141">
        <v>0</v>
      </c>
      <c r="F4" s="141">
        <v>0</v>
      </c>
      <c r="G4" s="141">
        <v>1</v>
      </c>
      <c r="H4" s="141">
        <v>2</v>
      </c>
    </row>
    <row r="5" spans="1:8" ht="14.25" thickBot="1" x14ac:dyDescent="0.2">
      <c r="A5" s="329"/>
      <c r="B5" s="209" t="s">
        <v>206</v>
      </c>
      <c r="C5" s="141">
        <v>6</v>
      </c>
      <c r="D5" s="141">
        <v>2</v>
      </c>
      <c r="E5" s="141">
        <v>6</v>
      </c>
      <c r="F5" s="141">
        <v>6</v>
      </c>
      <c r="G5" s="141">
        <v>2</v>
      </c>
      <c r="H5" s="141">
        <v>22</v>
      </c>
    </row>
    <row r="6" spans="1:8" ht="14.25" thickBot="1" x14ac:dyDescent="0.2">
      <c r="A6" s="329"/>
      <c r="B6" s="209" t="s">
        <v>207</v>
      </c>
      <c r="C6" s="141">
        <v>2</v>
      </c>
      <c r="D6" s="141">
        <v>1</v>
      </c>
      <c r="E6" s="141">
        <v>0</v>
      </c>
      <c r="F6" s="141">
        <v>2</v>
      </c>
      <c r="G6" s="141">
        <v>0</v>
      </c>
      <c r="H6" s="141">
        <v>5</v>
      </c>
    </row>
    <row r="7" spans="1:8" ht="14.25" thickBot="1" x14ac:dyDescent="0.2">
      <c r="A7" s="330"/>
      <c r="B7" s="209" t="s">
        <v>52</v>
      </c>
      <c r="C7" s="141">
        <v>0</v>
      </c>
      <c r="D7" s="141">
        <v>0</v>
      </c>
      <c r="E7" s="141">
        <v>1</v>
      </c>
      <c r="F7" s="141">
        <v>0</v>
      </c>
      <c r="G7" s="141">
        <v>0</v>
      </c>
      <c r="H7" s="141">
        <v>1</v>
      </c>
    </row>
    <row r="8" spans="1:8" ht="14.25" thickBot="1" x14ac:dyDescent="0.2">
      <c r="A8" s="331" t="s">
        <v>208</v>
      </c>
      <c r="B8" s="332"/>
      <c r="C8" s="141">
        <v>10</v>
      </c>
      <c r="D8" s="141">
        <v>8</v>
      </c>
      <c r="E8" s="141">
        <v>13</v>
      </c>
      <c r="F8" s="141">
        <v>7</v>
      </c>
      <c r="G8" s="141">
        <v>4</v>
      </c>
      <c r="H8" s="141">
        <v>42</v>
      </c>
    </row>
    <row r="9" spans="1:8" x14ac:dyDescent="0.15">
      <c r="H9" s="157"/>
    </row>
  </sheetData>
  <mergeCells count="2">
    <mergeCell ref="A3:A7"/>
    <mergeCell ref="A8:B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view="pageBreakPreview" zoomScale="110" zoomScaleNormal="100" zoomScaleSheetLayoutView="110" workbookViewId="0">
      <selection activeCell="I1" sqref="I1:J1048576"/>
    </sheetView>
  </sheetViews>
  <sheetFormatPr defaultRowHeight="13.5" x14ac:dyDescent="0.15"/>
  <cols>
    <col min="1" max="1" width="25.625" customWidth="1"/>
    <col min="2" max="2" width="40.625" customWidth="1"/>
    <col min="3" max="8" width="10.625" customWidth="1"/>
  </cols>
  <sheetData>
    <row r="1" spans="1:8" ht="14.25" thickBot="1" x14ac:dyDescent="0.2">
      <c r="A1" t="s">
        <v>41</v>
      </c>
    </row>
    <row r="2" spans="1:8" ht="14.25" thickBot="1" x14ac:dyDescent="0.2">
      <c r="A2" s="145" t="s">
        <v>13</v>
      </c>
      <c r="B2" s="146" t="s">
        <v>2</v>
      </c>
      <c r="C2" s="130">
        <v>2020</v>
      </c>
      <c r="D2" s="130">
        <v>2021</v>
      </c>
      <c r="E2" s="130">
        <v>2022</v>
      </c>
      <c r="F2" s="130">
        <v>2023</v>
      </c>
      <c r="G2" s="130">
        <v>2024</v>
      </c>
      <c r="H2" s="148" t="s">
        <v>3</v>
      </c>
    </row>
    <row r="3" spans="1:8" ht="14.25" thickBot="1" x14ac:dyDescent="0.2">
      <c r="A3" s="255" t="s">
        <v>29</v>
      </c>
      <c r="B3" s="149" t="s">
        <v>31</v>
      </c>
      <c r="C3" s="141">
        <v>0</v>
      </c>
      <c r="D3" s="141">
        <v>2</v>
      </c>
      <c r="E3" s="150">
        <v>5</v>
      </c>
      <c r="F3" s="151">
        <v>2</v>
      </c>
      <c r="G3" s="143">
        <v>5</v>
      </c>
      <c r="H3" s="143">
        <v>14</v>
      </c>
    </row>
    <row r="4" spans="1:8" ht="14.25" thickBot="1" x14ac:dyDescent="0.2">
      <c r="A4" s="256"/>
      <c r="B4" s="149" t="s">
        <v>30</v>
      </c>
      <c r="C4" s="141">
        <v>2</v>
      </c>
      <c r="D4" s="141">
        <v>0</v>
      </c>
      <c r="E4" s="150">
        <v>1</v>
      </c>
      <c r="F4" s="151">
        <v>3</v>
      </c>
      <c r="G4" s="143">
        <v>2</v>
      </c>
      <c r="H4" s="143">
        <v>8</v>
      </c>
    </row>
    <row r="5" spans="1:8" ht="14.25" thickBot="1" x14ac:dyDescent="0.2">
      <c r="A5" s="256"/>
      <c r="B5" s="149" t="s">
        <v>22</v>
      </c>
      <c r="C5" s="141">
        <v>0</v>
      </c>
      <c r="D5" s="141">
        <v>0</v>
      </c>
      <c r="E5" s="150">
        <v>0</v>
      </c>
      <c r="F5" s="151">
        <v>1</v>
      </c>
      <c r="G5" s="143">
        <v>0</v>
      </c>
      <c r="H5" s="143">
        <v>1</v>
      </c>
    </row>
    <row r="6" spans="1:8" ht="14.25" thickBot="1" x14ac:dyDescent="0.2">
      <c r="A6" s="258" t="s">
        <v>21</v>
      </c>
      <c r="B6" s="149" t="s">
        <v>23</v>
      </c>
      <c r="C6" s="141">
        <v>0</v>
      </c>
      <c r="D6" s="141">
        <v>0</v>
      </c>
      <c r="E6" s="150">
        <v>1</v>
      </c>
      <c r="F6" s="151">
        <v>0</v>
      </c>
      <c r="G6" s="143">
        <v>1</v>
      </c>
      <c r="H6" s="143">
        <v>2</v>
      </c>
    </row>
    <row r="7" spans="1:8" ht="14.25" thickBot="1" x14ac:dyDescent="0.2">
      <c r="A7" s="256"/>
      <c r="B7" s="149" t="s">
        <v>39</v>
      </c>
      <c r="C7" s="141">
        <v>0</v>
      </c>
      <c r="D7" s="141">
        <v>1</v>
      </c>
      <c r="E7" s="150">
        <v>0</v>
      </c>
      <c r="F7" s="151">
        <v>0</v>
      </c>
      <c r="G7" s="143">
        <v>1</v>
      </c>
      <c r="H7" s="143">
        <v>2</v>
      </c>
    </row>
    <row r="8" spans="1:8" ht="14.25" thickBot="1" x14ac:dyDescent="0.2">
      <c r="A8" s="256"/>
      <c r="B8" s="149" t="s">
        <v>40</v>
      </c>
      <c r="C8" s="141">
        <v>0</v>
      </c>
      <c r="D8" s="141">
        <v>0</v>
      </c>
      <c r="E8" s="150">
        <v>1</v>
      </c>
      <c r="F8" s="151">
        <v>2</v>
      </c>
      <c r="G8" s="143">
        <v>0</v>
      </c>
      <c r="H8" s="143">
        <v>3</v>
      </c>
    </row>
    <row r="9" spans="1:8" ht="14.25" thickBot="1" x14ac:dyDescent="0.2">
      <c r="A9" s="152" t="s">
        <v>26</v>
      </c>
      <c r="B9" s="149" t="s">
        <v>27</v>
      </c>
      <c r="C9" s="141">
        <v>1</v>
      </c>
      <c r="D9" s="141">
        <v>0</v>
      </c>
      <c r="E9" s="150">
        <v>1</v>
      </c>
      <c r="F9" s="151">
        <v>0</v>
      </c>
      <c r="G9" s="143">
        <v>0</v>
      </c>
      <c r="H9" s="143">
        <v>2</v>
      </c>
    </row>
    <row r="10" spans="1:8" ht="14.25" thickBot="1" x14ac:dyDescent="0.2">
      <c r="A10" s="152" t="s">
        <v>38</v>
      </c>
      <c r="B10" s="149" t="s">
        <v>38</v>
      </c>
      <c r="C10" s="141">
        <v>0</v>
      </c>
      <c r="D10" s="141">
        <v>0</v>
      </c>
      <c r="E10" s="150">
        <v>1</v>
      </c>
      <c r="F10" s="151">
        <v>0</v>
      </c>
      <c r="G10" s="143">
        <v>0</v>
      </c>
      <c r="H10" s="143">
        <v>1</v>
      </c>
    </row>
    <row r="11" spans="1:8" ht="14.25" thickBot="1" x14ac:dyDescent="0.2">
      <c r="A11" s="259" t="s">
        <v>3</v>
      </c>
      <c r="B11" s="260"/>
      <c r="C11" s="150">
        <v>3</v>
      </c>
      <c r="D11" s="150">
        <v>3</v>
      </c>
      <c r="E11" s="150">
        <v>10</v>
      </c>
      <c r="F11" s="150">
        <v>8</v>
      </c>
      <c r="G11" s="150">
        <v>9</v>
      </c>
      <c r="H11" s="143">
        <v>33</v>
      </c>
    </row>
    <row r="12" spans="1:8" x14ac:dyDescent="0.15">
      <c r="H12" s="155"/>
    </row>
  </sheetData>
  <mergeCells count="3">
    <mergeCell ref="A3:A5"/>
    <mergeCell ref="A6:A8"/>
    <mergeCell ref="A11:B11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8"/>
  <sheetViews>
    <sheetView view="pageBreakPreview" zoomScale="130" zoomScaleNormal="100" zoomScaleSheetLayoutView="130" workbookViewId="0">
      <selection activeCell="A8" sqref="A8:XFD8"/>
    </sheetView>
  </sheetViews>
  <sheetFormatPr defaultRowHeight="13.5" x14ac:dyDescent="0.15"/>
  <cols>
    <col min="1" max="2" width="20.625" customWidth="1"/>
    <col min="3" max="8" width="10.625" customWidth="1"/>
  </cols>
  <sheetData>
    <row r="1" spans="1:8" ht="14.25" thickBot="1" x14ac:dyDescent="0.2">
      <c r="A1" t="s">
        <v>209</v>
      </c>
    </row>
    <row r="2" spans="1:8" ht="14.25" thickBot="1" x14ac:dyDescent="0.2">
      <c r="A2" s="207" t="s">
        <v>13</v>
      </c>
      <c r="B2" s="208" t="s">
        <v>1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47" t="s">
        <v>3</v>
      </c>
    </row>
    <row r="3" spans="1:8" ht="14.25" thickBot="1" x14ac:dyDescent="0.2">
      <c r="A3" s="328" t="s">
        <v>192</v>
      </c>
      <c r="B3" s="209" t="s">
        <v>204</v>
      </c>
      <c r="C3" s="141">
        <v>6</v>
      </c>
      <c r="D3" s="141">
        <v>9</v>
      </c>
      <c r="E3" s="141">
        <v>8</v>
      </c>
      <c r="F3" s="141">
        <v>3</v>
      </c>
      <c r="G3" s="141">
        <v>0</v>
      </c>
      <c r="H3" s="141">
        <v>26</v>
      </c>
    </row>
    <row r="4" spans="1:8" ht="14.25" thickBot="1" x14ac:dyDescent="0.2">
      <c r="A4" s="329"/>
      <c r="B4" s="209" t="s">
        <v>206</v>
      </c>
      <c r="C4" s="141">
        <v>1</v>
      </c>
      <c r="D4" s="141">
        <v>5</v>
      </c>
      <c r="E4" s="141">
        <v>6</v>
      </c>
      <c r="F4" s="141">
        <v>3</v>
      </c>
      <c r="G4" s="141">
        <v>6</v>
      </c>
      <c r="H4" s="141">
        <v>21</v>
      </c>
    </row>
    <row r="5" spans="1:8" ht="14.25" thickBot="1" x14ac:dyDescent="0.2">
      <c r="A5" s="329"/>
      <c r="B5" s="209" t="s">
        <v>207</v>
      </c>
      <c r="C5" s="141">
        <v>37</v>
      </c>
      <c r="D5" s="141">
        <v>49</v>
      </c>
      <c r="E5" s="141">
        <v>66</v>
      </c>
      <c r="F5" s="141">
        <v>31</v>
      </c>
      <c r="G5" s="141">
        <v>14</v>
      </c>
      <c r="H5" s="141">
        <v>197</v>
      </c>
    </row>
    <row r="6" spans="1:8" ht="14.25" thickBot="1" x14ac:dyDescent="0.2">
      <c r="A6" s="330"/>
      <c r="B6" s="209" t="s">
        <v>52</v>
      </c>
      <c r="C6" s="141">
        <v>1</v>
      </c>
      <c r="D6" s="141">
        <v>0</v>
      </c>
      <c r="E6" s="141">
        <v>0</v>
      </c>
      <c r="F6" s="141">
        <v>0</v>
      </c>
      <c r="G6" s="141">
        <v>0</v>
      </c>
      <c r="H6" s="141">
        <v>1</v>
      </c>
    </row>
    <row r="7" spans="1:8" ht="14.25" thickBot="1" x14ac:dyDescent="0.2">
      <c r="A7" s="331" t="s">
        <v>208</v>
      </c>
      <c r="B7" s="332"/>
      <c r="C7" s="141">
        <v>43</v>
      </c>
      <c r="D7" s="141">
        <v>61</v>
      </c>
      <c r="E7" s="141">
        <v>79</v>
      </c>
      <c r="F7" s="141">
        <v>35</v>
      </c>
      <c r="G7" s="141">
        <v>20</v>
      </c>
      <c r="H7" s="141">
        <v>238</v>
      </c>
    </row>
    <row r="8" spans="1:8" x14ac:dyDescent="0.15">
      <c r="A8" s="1"/>
      <c r="B8" s="1"/>
    </row>
  </sheetData>
  <mergeCells count="2">
    <mergeCell ref="A3:A6"/>
    <mergeCell ref="A7:B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10"/>
  <sheetViews>
    <sheetView view="pageBreakPreview" zoomScale="150" zoomScaleNormal="100" zoomScaleSheetLayoutView="150" workbookViewId="0">
      <selection activeCell="A10" sqref="A10:XFD10"/>
    </sheetView>
  </sheetViews>
  <sheetFormatPr defaultRowHeight="13.5" x14ac:dyDescent="0.15"/>
  <cols>
    <col min="1" max="2" width="20.625" customWidth="1"/>
    <col min="3" max="8" width="10.625" customWidth="1"/>
  </cols>
  <sheetData>
    <row r="1" spans="1:8" ht="14.25" thickBot="1" x14ac:dyDescent="0.2">
      <c r="A1" t="s">
        <v>210</v>
      </c>
    </row>
    <row r="2" spans="1:8" ht="14.25" thickBot="1" x14ac:dyDescent="0.2">
      <c r="A2" s="207" t="s">
        <v>13</v>
      </c>
      <c r="B2" s="208" t="s">
        <v>1</v>
      </c>
      <c r="C2" s="178">
        <v>2020</v>
      </c>
      <c r="D2" s="178">
        <v>2021</v>
      </c>
      <c r="E2" s="178">
        <v>2022</v>
      </c>
      <c r="F2" s="178">
        <v>2023</v>
      </c>
      <c r="G2" s="178">
        <v>2024</v>
      </c>
      <c r="H2" s="147" t="s">
        <v>3</v>
      </c>
    </row>
    <row r="3" spans="1:8" ht="14.25" thickBot="1" x14ac:dyDescent="0.2">
      <c r="A3" s="328" t="s">
        <v>192</v>
      </c>
      <c r="B3" s="210" t="s">
        <v>211</v>
      </c>
      <c r="C3" s="141">
        <v>35</v>
      </c>
      <c r="D3" s="141">
        <v>46</v>
      </c>
      <c r="E3" s="141">
        <v>71</v>
      </c>
      <c r="F3" s="141">
        <v>35</v>
      </c>
      <c r="G3" s="141">
        <v>17</v>
      </c>
      <c r="H3" s="141">
        <v>204</v>
      </c>
    </row>
    <row r="4" spans="1:8" ht="14.25" thickBot="1" x14ac:dyDescent="0.2">
      <c r="A4" s="329"/>
      <c r="B4" s="197" t="s">
        <v>212</v>
      </c>
      <c r="C4" s="141">
        <v>3</v>
      </c>
      <c r="D4" s="141">
        <v>10</v>
      </c>
      <c r="E4" s="141">
        <v>4</v>
      </c>
      <c r="F4" s="141">
        <v>0</v>
      </c>
      <c r="G4" s="141">
        <v>1</v>
      </c>
      <c r="H4" s="141">
        <v>18</v>
      </c>
    </row>
    <row r="5" spans="1:8" ht="14.25" thickBot="1" x14ac:dyDescent="0.2">
      <c r="A5" s="329"/>
      <c r="B5" s="197" t="s">
        <v>213</v>
      </c>
      <c r="C5" s="141">
        <v>1</v>
      </c>
      <c r="D5" s="141">
        <v>0</v>
      </c>
      <c r="E5" s="141">
        <v>1</v>
      </c>
      <c r="F5" s="141">
        <v>0</v>
      </c>
      <c r="G5" s="141">
        <v>0</v>
      </c>
      <c r="H5" s="141">
        <v>2</v>
      </c>
    </row>
    <row r="6" spans="1:8" ht="14.25" thickBot="1" x14ac:dyDescent="0.2">
      <c r="A6" s="329"/>
      <c r="B6" s="197" t="s">
        <v>214</v>
      </c>
      <c r="C6" s="141">
        <v>0</v>
      </c>
      <c r="D6" s="141">
        <v>1</v>
      </c>
      <c r="E6" s="141">
        <v>2</v>
      </c>
      <c r="F6" s="141">
        <v>0</v>
      </c>
      <c r="G6" s="141">
        <v>2</v>
      </c>
      <c r="H6" s="141">
        <v>5</v>
      </c>
    </row>
    <row r="7" spans="1:8" ht="14.25" thickBot="1" x14ac:dyDescent="0.2">
      <c r="A7" s="329"/>
      <c r="B7" s="197" t="s">
        <v>215</v>
      </c>
      <c r="C7" s="141">
        <v>0</v>
      </c>
      <c r="D7" s="141">
        <v>0</v>
      </c>
      <c r="E7" s="141">
        <v>1</v>
      </c>
      <c r="F7" s="141">
        <v>0</v>
      </c>
      <c r="G7" s="141">
        <v>0</v>
      </c>
      <c r="H7" s="141">
        <v>1</v>
      </c>
    </row>
    <row r="8" spans="1:8" ht="14.25" thickBot="1" x14ac:dyDescent="0.2">
      <c r="A8" s="330"/>
      <c r="B8" s="197" t="s">
        <v>52</v>
      </c>
      <c r="C8" s="141">
        <v>4</v>
      </c>
      <c r="D8" s="141">
        <v>4</v>
      </c>
      <c r="E8" s="141">
        <v>0</v>
      </c>
      <c r="F8" s="141">
        <v>0</v>
      </c>
      <c r="G8" s="141">
        <v>0</v>
      </c>
      <c r="H8" s="141">
        <v>8</v>
      </c>
    </row>
    <row r="9" spans="1:8" ht="14.25" thickBot="1" x14ac:dyDescent="0.2">
      <c r="A9" s="331" t="s">
        <v>216</v>
      </c>
      <c r="B9" s="332"/>
      <c r="C9" s="141">
        <v>43</v>
      </c>
      <c r="D9" s="141">
        <v>61</v>
      </c>
      <c r="E9" s="141">
        <v>79</v>
      </c>
      <c r="F9" s="141">
        <v>35</v>
      </c>
      <c r="G9" s="141">
        <v>20</v>
      </c>
      <c r="H9" s="141">
        <v>238</v>
      </c>
    </row>
    <row r="10" spans="1:8" x14ac:dyDescent="0.15">
      <c r="A10" s="1"/>
      <c r="B10" s="1"/>
      <c r="C10" s="1"/>
      <c r="D10" s="1"/>
      <c r="E10" s="1"/>
      <c r="F10" s="1"/>
    </row>
  </sheetData>
  <mergeCells count="2">
    <mergeCell ref="A3:A8"/>
    <mergeCell ref="A9:B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7"/>
  <sheetViews>
    <sheetView view="pageBreakPreview" zoomScale="120" zoomScaleNormal="100" zoomScaleSheetLayoutView="120" workbookViewId="0">
      <selection activeCell="G16" sqref="G16"/>
    </sheetView>
  </sheetViews>
  <sheetFormatPr defaultColWidth="8.75" defaultRowHeight="13.5" x14ac:dyDescent="0.15"/>
  <cols>
    <col min="1" max="1" width="20.625" customWidth="1"/>
    <col min="2" max="2" width="30.625" customWidth="1"/>
    <col min="3" max="14" width="5.625" customWidth="1"/>
  </cols>
  <sheetData>
    <row r="1" spans="1:14" ht="14.25" thickBot="1" x14ac:dyDescent="0.2">
      <c r="A1" t="s">
        <v>217</v>
      </c>
    </row>
    <row r="2" spans="1:14" ht="14.25" thickBot="1" x14ac:dyDescent="0.2">
      <c r="A2" s="234" t="s">
        <v>13</v>
      </c>
      <c r="B2" s="235" t="s">
        <v>218</v>
      </c>
      <c r="C2" s="336">
        <v>2020</v>
      </c>
      <c r="D2" s="337"/>
      <c r="E2" s="336">
        <v>2021</v>
      </c>
      <c r="F2" s="337"/>
      <c r="G2" s="336">
        <v>2022</v>
      </c>
      <c r="H2" s="337"/>
      <c r="I2" s="336">
        <v>2023</v>
      </c>
      <c r="J2" s="337"/>
      <c r="K2" s="336">
        <v>2024</v>
      </c>
      <c r="L2" s="337"/>
      <c r="M2" s="333" t="s">
        <v>3</v>
      </c>
      <c r="N2" s="334"/>
    </row>
    <row r="3" spans="1:14" ht="14.25" thickBot="1" x14ac:dyDescent="0.2">
      <c r="A3" s="308" t="s">
        <v>219</v>
      </c>
      <c r="B3" s="210" t="s">
        <v>204</v>
      </c>
      <c r="C3" s="323">
        <v>18</v>
      </c>
      <c r="D3" s="324"/>
      <c r="E3" s="325">
        <v>12</v>
      </c>
      <c r="F3" s="326"/>
      <c r="G3" s="312">
        <v>14</v>
      </c>
      <c r="H3" s="326"/>
      <c r="I3" s="312">
        <v>2</v>
      </c>
      <c r="J3" s="326"/>
      <c r="K3" s="312">
        <v>2</v>
      </c>
      <c r="L3" s="326"/>
      <c r="M3" s="335">
        <v>48</v>
      </c>
      <c r="N3" s="315"/>
    </row>
    <row r="4" spans="1:14" ht="14.25" thickBot="1" x14ac:dyDescent="0.2">
      <c r="A4" s="309"/>
      <c r="B4" s="197" t="s">
        <v>206</v>
      </c>
      <c r="C4" s="323">
        <v>14</v>
      </c>
      <c r="D4" s="324"/>
      <c r="E4" s="325">
        <v>17</v>
      </c>
      <c r="F4" s="326"/>
      <c r="G4" s="312">
        <v>16</v>
      </c>
      <c r="H4" s="326"/>
      <c r="I4" s="312">
        <v>8</v>
      </c>
      <c r="J4" s="326"/>
      <c r="K4" s="312">
        <v>17</v>
      </c>
      <c r="L4" s="326"/>
      <c r="M4" s="335">
        <v>72</v>
      </c>
      <c r="N4" s="315"/>
    </row>
    <row r="5" spans="1:14" ht="14.25" thickBot="1" x14ac:dyDescent="0.2">
      <c r="A5" s="340"/>
      <c r="B5" s="197" t="s">
        <v>207</v>
      </c>
      <c r="C5" s="323">
        <v>91</v>
      </c>
      <c r="D5" s="324"/>
      <c r="E5" s="325">
        <v>89</v>
      </c>
      <c r="F5" s="326"/>
      <c r="G5" s="312">
        <v>90</v>
      </c>
      <c r="H5" s="326"/>
      <c r="I5" s="312">
        <v>38</v>
      </c>
      <c r="J5" s="326"/>
      <c r="K5" s="312">
        <v>25</v>
      </c>
      <c r="L5" s="326"/>
      <c r="M5" s="335">
        <v>333</v>
      </c>
      <c r="N5" s="315"/>
    </row>
    <row r="6" spans="1:14" ht="14.25" thickBot="1" x14ac:dyDescent="0.2">
      <c r="A6" s="338" t="s">
        <v>220</v>
      </c>
      <c r="B6" s="339"/>
      <c r="C6" s="218">
        <v>115</v>
      </c>
      <c r="D6" s="211">
        <v>5</v>
      </c>
      <c r="E6" s="212">
        <v>105</v>
      </c>
      <c r="F6" s="213">
        <v>25</v>
      </c>
      <c r="G6" s="214">
        <v>106</v>
      </c>
      <c r="H6" s="213">
        <v>20</v>
      </c>
      <c r="I6" s="214">
        <v>46</v>
      </c>
      <c r="J6" s="213">
        <v>16</v>
      </c>
      <c r="K6" s="215">
        <v>35</v>
      </c>
      <c r="L6" s="213">
        <v>5</v>
      </c>
      <c r="M6" s="216">
        <v>407</v>
      </c>
      <c r="N6" s="217">
        <v>71</v>
      </c>
    </row>
    <row r="7" spans="1:14" x14ac:dyDescent="0.15">
      <c r="J7" s="206"/>
    </row>
  </sheetData>
  <mergeCells count="26">
    <mergeCell ref="A6:B6"/>
    <mergeCell ref="C3:D3"/>
    <mergeCell ref="E3:F3"/>
    <mergeCell ref="G3:H3"/>
    <mergeCell ref="I3:J3"/>
    <mergeCell ref="A3:A5"/>
    <mergeCell ref="M5:N5"/>
    <mergeCell ref="C5:D5"/>
    <mergeCell ref="E5:F5"/>
    <mergeCell ref="G5:H5"/>
    <mergeCell ref="I5:J5"/>
    <mergeCell ref="K5:L5"/>
    <mergeCell ref="M2:N2"/>
    <mergeCell ref="C4:D4"/>
    <mergeCell ref="E4:F4"/>
    <mergeCell ref="G4:H4"/>
    <mergeCell ref="I4:J4"/>
    <mergeCell ref="K4:L4"/>
    <mergeCell ref="M4:N4"/>
    <mergeCell ref="C2:D2"/>
    <mergeCell ref="E2:F2"/>
    <mergeCell ref="G2:H2"/>
    <mergeCell ref="I2:J2"/>
    <mergeCell ref="K2:L2"/>
    <mergeCell ref="K3:L3"/>
    <mergeCell ref="M3:N3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40"/>
  <sheetViews>
    <sheetView view="pageBreakPreview" topLeftCell="A19" zoomScaleNormal="100" zoomScaleSheetLayoutView="100" workbookViewId="0">
      <selection activeCell="I32" sqref="I32"/>
    </sheetView>
  </sheetViews>
  <sheetFormatPr defaultColWidth="9" defaultRowHeight="13.5" x14ac:dyDescent="0.15"/>
  <cols>
    <col min="1" max="1" width="1.125" style="2" customWidth="1"/>
    <col min="2" max="2" width="9.625" style="2" customWidth="1"/>
    <col min="3" max="14" width="8.625" style="2" customWidth="1"/>
    <col min="15" max="16384" width="9" style="2"/>
  </cols>
  <sheetData>
    <row r="1" spans="1:12" x14ac:dyDescent="0.15">
      <c r="B1" s="348" t="s">
        <v>221</v>
      </c>
      <c r="C1" s="348"/>
      <c r="D1" s="348"/>
      <c r="E1" s="348"/>
      <c r="F1" s="348"/>
      <c r="G1" s="348"/>
    </row>
    <row r="2" spans="1:12" x14ac:dyDescent="0.15">
      <c r="B2" s="3" t="s">
        <v>222</v>
      </c>
    </row>
    <row r="3" spans="1:12" x14ac:dyDescent="0.15">
      <c r="B3" s="3" t="s">
        <v>223</v>
      </c>
    </row>
    <row r="5" spans="1:12" ht="18.95" customHeight="1" x14ac:dyDescent="0.15">
      <c r="A5" s="349" t="s">
        <v>224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</row>
    <row r="6" spans="1:12" ht="17.25" x14ac:dyDescent="0.2">
      <c r="B6" s="244"/>
    </row>
    <row r="9" spans="1:12" ht="14.25" x14ac:dyDescent="0.15">
      <c r="B9" s="4" t="s">
        <v>225</v>
      </c>
    </row>
    <row r="10" spans="1:12" ht="15" thickBot="1" x14ac:dyDescent="0.2">
      <c r="B10" s="4"/>
    </row>
    <row r="11" spans="1:12" ht="18" customHeight="1" x14ac:dyDescent="0.15">
      <c r="B11" s="5" t="s">
        <v>226</v>
      </c>
      <c r="C11" s="344">
        <v>2015</v>
      </c>
      <c r="D11" s="344">
        <v>2016</v>
      </c>
      <c r="E11" s="344">
        <v>2017</v>
      </c>
      <c r="F11" s="344">
        <v>2018</v>
      </c>
      <c r="G11" s="344">
        <v>2019</v>
      </c>
      <c r="H11" s="344">
        <v>2020</v>
      </c>
      <c r="I11" s="344">
        <v>2021</v>
      </c>
      <c r="J11" s="344">
        <v>2022</v>
      </c>
      <c r="K11" s="344">
        <v>2023</v>
      </c>
      <c r="L11" s="344">
        <v>2024</v>
      </c>
    </row>
    <row r="12" spans="1:12" ht="13.5" customHeight="1" thickBot="1" x14ac:dyDescent="0.2">
      <c r="B12" s="6" t="s">
        <v>227</v>
      </c>
      <c r="C12" s="343"/>
      <c r="D12" s="343"/>
      <c r="E12" s="343"/>
      <c r="F12" s="343"/>
      <c r="G12" s="343"/>
      <c r="H12" s="343"/>
      <c r="I12" s="345"/>
      <c r="J12" s="343"/>
      <c r="K12" s="343"/>
      <c r="L12" s="343"/>
    </row>
    <row r="13" spans="1:12" ht="17.25" x14ac:dyDescent="0.15">
      <c r="B13" s="344" t="s">
        <v>228</v>
      </c>
      <c r="C13" s="7">
        <v>31</v>
      </c>
      <c r="D13" s="7">
        <v>24</v>
      </c>
      <c r="E13" s="7">
        <v>26</v>
      </c>
      <c r="F13" s="7">
        <v>17</v>
      </c>
      <c r="G13" s="7">
        <v>14</v>
      </c>
      <c r="H13" s="7">
        <v>11</v>
      </c>
      <c r="I13" s="7">
        <v>6</v>
      </c>
      <c r="J13" s="7">
        <v>9</v>
      </c>
      <c r="K13" s="7">
        <v>10</v>
      </c>
      <c r="L13" s="7">
        <v>7</v>
      </c>
    </row>
    <row r="14" spans="1:12" ht="18" thickBot="1" x14ac:dyDescent="0.2">
      <c r="B14" s="343"/>
      <c r="C14" s="8">
        <v>31</v>
      </c>
      <c r="D14" s="8">
        <v>24</v>
      </c>
      <c r="E14" s="8">
        <v>26</v>
      </c>
      <c r="F14" s="8">
        <v>17</v>
      </c>
      <c r="G14" s="8">
        <v>14</v>
      </c>
      <c r="H14" s="8">
        <v>11</v>
      </c>
      <c r="I14" s="8">
        <v>6</v>
      </c>
      <c r="J14" s="8">
        <v>9</v>
      </c>
      <c r="K14" s="8">
        <v>10</v>
      </c>
      <c r="L14" s="8">
        <v>7</v>
      </c>
    </row>
    <row r="15" spans="1:12" ht="17.25" x14ac:dyDescent="0.15">
      <c r="B15" s="344" t="s">
        <v>229</v>
      </c>
      <c r="C15" s="7">
        <v>28</v>
      </c>
      <c r="D15" s="7">
        <v>17</v>
      </c>
      <c r="E15" s="7">
        <v>14</v>
      </c>
      <c r="F15" s="7">
        <v>15</v>
      </c>
      <c r="G15" s="7">
        <v>15</v>
      </c>
      <c r="H15" s="7">
        <v>15</v>
      </c>
      <c r="I15" s="7">
        <v>16</v>
      </c>
      <c r="J15" s="7">
        <v>5</v>
      </c>
      <c r="K15" s="7">
        <v>7</v>
      </c>
      <c r="L15" s="7">
        <v>13</v>
      </c>
    </row>
    <row r="16" spans="1:12" ht="18" thickBot="1" x14ac:dyDescent="0.2">
      <c r="B16" s="345"/>
      <c r="C16" s="8">
        <v>59</v>
      </c>
      <c r="D16" s="8">
        <v>41</v>
      </c>
      <c r="E16" s="8">
        <v>40</v>
      </c>
      <c r="F16" s="8">
        <v>32</v>
      </c>
      <c r="G16" s="8">
        <v>29</v>
      </c>
      <c r="H16" s="8">
        <v>26</v>
      </c>
      <c r="I16" s="8">
        <v>22</v>
      </c>
      <c r="J16" s="8">
        <v>14</v>
      </c>
      <c r="K16" s="8">
        <v>17</v>
      </c>
      <c r="L16" s="8">
        <v>20</v>
      </c>
    </row>
    <row r="17" spans="2:12" ht="17.25" x14ac:dyDescent="0.15">
      <c r="B17" s="343" t="s">
        <v>230</v>
      </c>
      <c r="C17" s="7">
        <v>15</v>
      </c>
      <c r="D17" s="7">
        <v>14</v>
      </c>
      <c r="E17" s="7">
        <v>12</v>
      </c>
      <c r="F17" s="7">
        <v>15</v>
      </c>
      <c r="G17" s="7">
        <v>19</v>
      </c>
      <c r="H17" s="7">
        <v>12</v>
      </c>
      <c r="I17" s="7">
        <v>8</v>
      </c>
      <c r="J17" s="7">
        <v>6</v>
      </c>
      <c r="K17" s="7">
        <v>12</v>
      </c>
      <c r="L17" s="7">
        <v>11</v>
      </c>
    </row>
    <row r="18" spans="2:12" ht="18" thickBot="1" x14ac:dyDescent="0.2">
      <c r="B18" s="343"/>
      <c r="C18" s="8">
        <v>74</v>
      </c>
      <c r="D18" s="8">
        <v>55</v>
      </c>
      <c r="E18" s="8">
        <v>52</v>
      </c>
      <c r="F18" s="8">
        <v>47</v>
      </c>
      <c r="G18" s="8">
        <v>48</v>
      </c>
      <c r="H18" s="8">
        <v>38</v>
      </c>
      <c r="I18" s="8">
        <v>30</v>
      </c>
      <c r="J18" s="8">
        <v>20</v>
      </c>
      <c r="K18" s="8">
        <v>29</v>
      </c>
      <c r="L18" s="8">
        <v>31</v>
      </c>
    </row>
    <row r="19" spans="2:12" ht="17.25" x14ac:dyDescent="0.15">
      <c r="B19" s="344" t="s">
        <v>231</v>
      </c>
      <c r="C19" s="7">
        <v>22</v>
      </c>
      <c r="D19" s="7">
        <v>21</v>
      </c>
      <c r="E19" s="7">
        <v>12</v>
      </c>
      <c r="F19" s="7">
        <v>13</v>
      </c>
      <c r="G19" s="7">
        <v>9</v>
      </c>
      <c r="H19" s="7">
        <v>8</v>
      </c>
      <c r="I19" s="7">
        <v>8</v>
      </c>
      <c r="J19" s="7">
        <v>10</v>
      </c>
      <c r="K19" s="7">
        <v>6</v>
      </c>
      <c r="L19" s="7">
        <v>8</v>
      </c>
    </row>
    <row r="20" spans="2:12" ht="18" thickBot="1" x14ac:dyDescent="0.2">
      <c r="B20" s="345"/>
      <c r="C20" s="8">
        <v>96</v>
      </c>
      <c r="D20" s="8">
        <v>76</v>
      </c>
      <c r="E20" s="8">
        <v>64</v>
      </c>
      <c r="F20" s="8">
        <v>60</v>
      </c>
      <c r="G20" s="8">
        <v>57</v>
      </c>
      <c r="H20" s="8">
        <v>46</v>
      </c>
      <c r="I20" s="8">
        <v>38</v>
      </c>
      <c r="J20" s="8">
        <v>30</v>
      </c>
      <c r="K20" s="8">
        <v>35</v>
      </c>
      <c r="L20" s="8">
        <v>39</v>
      </c>
    </row>
    <row r="21" spans="2:12" ht="17.25" x14ac:dyDescent="0.15">
      <c r="B21" s="343" t="s">
        <v>232</v>
      </c>
      <c r="C21" s="7">
        <v>19</v>
      </c>
      <c r="D21" s="7">
        <v>19</v>
      </c>
      <c r="E21" s="7">
        <v>17</v>
      </c>
      <c r="F21" s="7">
        <v>17</v>
      </c>
      <c r="G21" s="7">
        <v>15</v>
      </c>
      <c r="H21" s="7">
        <v>12</v>
      </c>
      <c r="I21" s="7">
        <v>9</v>
      </c>
      <c r="J21" s="7">
        <v>10</v>
      </c>
      <c r="K21" s="7">
        <v>9</v>
      </c>
      <c r="L21" s="7">
        <v>6</v>
      </c>
    </row>
    <row r="22" spans="2:12" ht="18" thickBot="1" x14ac:dyDescent="0.2">
      <c r="B22" s="343"/>
      <c r="C22" s="8">
        <v>115</v>
      </c>
      <c r="D22" s="8">
        <v>95</v>
      </c>
      <c r="E22" s="8">
        <v>81</v>
      </c>
      <c r="F22" s="8">
        <v>77</v>
      </c>
      <c r="G22" s="8">
        <v>72</v>
      </c>
      <c r="H22" s="8">
        <v>58</v>
      </c>
      <c r="I22" s="8">
        <v>47</v>
      </c>
      <c r="J22" s="8">
        <v>40</v>
      </c>
      <c r="K22" s="8">
        <v>44</v>
      </c>
      <c r="L22" s="8">
        <v>45</v>
      </c>
    </row>
    <row r="23" spans="2:12" ht="17.25" x14ac:dyDescent="0.15">
      <c r="B23" s="344" t="s">
        <v>233</v>
      </c>
      <c r="C23" s="7">
        <v>15</v>
      </c>
      <c r="D23" s="7">
        <v>21</v>
      </c>
      <c r="E23" s="7">
        <v>13</v>
      </c>
      <c r="F23" s="7">
        <v>16</v>
      </c>
      <c r="G23" s="7">
        <v>9</v>
      </c>
      <c r="H23" s="7">
        <v>4</v>
      </c>
      <c r="I23" s="7">
        <v>7</v>
      </c>
      <c r="J23" s="7">
        <v>14</v>
      </c>
      <c r="K23" s="7">
        <v>7</v>
      </c>
      <c r="L23" s="7">
        <v>4</v>
      </c>
    </row>
    <row r="24" spans="2:12" ht="18" thickBot="1" x14ac:dyDescent="0.2">
      <c r="B24" s="345"/>
      <c r="C24" s="8">
        <v>130</v>
      </c>
      <c r="D24" s="8">
        <v>116</v>
      </c>
      <c r="E24" s="8">
        <v>94</v>
      </c>
      <c r="F24" s="8">
        <v>93</v>
      </c>
      <c r="G24" s="8">
        <v>81</v>
      </c>
      <c r="H24" s="8">
        <v>62</v>
      </c>
      <c r="I24" s="8">
        <v>54</v>
      </c>
      <c r="J24" s="8">
        <v>54</v>
      </c>
      <c r="K24" s="8">
        <v>51</v>
      </c>
      <c r="L24" s="8">
        <v>49</v>
      </c>
    </row>
    <row r="25" spans="2:12" ht="17.25" x14ac:dyDescent="0.15">
      <c r="B25" s="343" t="s">
        <v>234</v>
      </c>
      <c r="C25" s="7">
        <v>14</v>
      </c>
      <c r="D25" s="7">
        <v>17</v>
      </c>
      <c r="E25" s="7">
        <v>12</v>
      </c>
      <c r="F25" s="7">
        <v>13</v>
      </c>
      <c r="G25" s="7">
        <v>6</v>
      </c>
      <c r="H25" s="7">
        <v>5</v>
      </c>
      <c r="I25" s="7">
        <v>7</v>
      </c>
      <c r="J25" s="7">
        <v>14</v>
      </c>
      <c r="K25" s="7">
        <v>6</v>
      </c>
      <c r="L25" s="7">
        <v>10</v>
      </c>
    </row>
    <row r="26" spans="2:12" ht="18" thickBot="1" x14ac:dyDescent="0.2">
      <c r="B26" s="343"/>
      <c r="C26" s="8">
        <v>144</v>
      </c>
      <c r="D26" s="8">
        <v>133</v>
      </c>
      <c r="E26" s="8">
        <v>106</v>
      </c>
      <c r="F26" s="8">
        <v>106</v>
      </c>
      <c r="G26" s="8">
        <v>87</v>
      </c>
      <c r="H26" s="8">
        <v>67</v>
      </c>
      <c r="I26" s="8">
        <v>61</v>
      </c>
      <c r="J26" s="8">
        <v>68</v>
      </c>
      <c r="K26" s="8">
        <v>57</v>
      </c>
      <c r="L26" s="8">
        <v>59</v>
      </c>
    </row>
    <row r="27" spans="2:12" ht="17.25" x14ac:dyDescent="0.15">
      <c r="B27" s="344" t="s">
        <v>235</v>
      </c>
      <c r="C27" s="7">
        <v>27</v>
      </c>
      <c r="D27" s="7">
        <v>12</v>
      </c>
      <c r="E27" s="7">
        <v>9</v>
      </c>
      <c r="F27" s="7">
        <v>10</v>
      </c>
      <c r="G27" s="7">
        <v>5</v>
      </c>
      <c r="H27" s="7">
        <v>6</v>
      </c>
      <c r="I27" s="7">
        <v>6</v>
      </c>
      <c r="J27" s="7">
        <v>6</v>
      </c>
      <c r="K27" s="7">
        <v>9</v>
      </c>
      <c r="L27" s="7">
        <v>11</v>
      </c>
    </row>
    <row r="28" spans="2:12" ht="18" thickBot="1" x14ac:dyDescent="0.2">
      <c r="B28" s="345"/>
      <c r="C28" s="8">
        <v>171</v>
      </c>
      <c r="D28" s="8">
        <v>145</v>
      </c>
      <c r="E28" s="8">
        <v>115</v>
      </c>
      <c r="F28" s="8">
        <v>116</v>
      </c>
      <c r="G28" s="8">
        <v>92</v>
      </c>
      <c r="H28" s="8">
        <v>73</v>
      </c>
      <c r="I28" s="8">
        <v>67</v>
      </c>
      <c r="J28" s="8">
        <v>74</v>
      </c>
      <c r="K28" s="8">
        <v>66</v>
      </c>
      <c r="L28" s="8">
        <v>70</v>
      </c>
    </row>
    <row r="29" spans="2:12" ht="17.25" x14ac:dyDescent="0.15">
      <c r="B29" s="343" t="s">
        <v>236</v>
      </c>
      <c r="C29" s="7">
        <v>27</v>
      </c>
      <c r="D29" s="7">
        <v>13</v>
      </c>
      <c r="E29" s="7">
        <v>14</v>
      </c>
      <c r="F29" s="7">
        <v>9</v>
      </c>
      <c r="G29" s="7">
        <v>6</v>
      </c>
      <c r="H29" s="7">
        <v>11</v>
      </c>
      <c r="I29" s="7">
        <v>9</v>
      </c>
      <c r="J29" s="7">
        <v>10</v>
      </c>
      <c r="K29" s="7">
        <v>7</v>
      </c>
      <c r="L29" s="7">
        <v>7</v>
      </c>
    </row>
    <row r="30" spans="2:12" ht="18" thickBot="1" x14ac:dyDescent="0.2">
      <c r="B30" s="343"/>
      <c r="C30" s="8">
        <v>198</v>
      </c>
      <c r="D30" s="8">
        <v>158</v>
      </c>
      <c r="E30" s="8">
        <v>129</v>
      </c>
      <c r="F30" s="8">
        <v>125</v>
      </c>
      <c r="G30" s="8">
        <v>98</v>
      </c>
      <c r="H30" s="8">
        <v>84</v>
      </c>
      <c r="I30" s="8">
        <v>76</v>
      </c>
      <c r="J30" s="8">
        <v>84</v>
      </c>
      <c r="K30" s="8">
        <v>73</v>
      </c>
      <c r="L30" s="8">
        <v>77</v>
      </c>
    </row>
    <row r="31" spans="2:12" ht="17.25" x14ac:dyDescent="0.15">
      <c r="B31" s="344" t="s">
        <v>237</v>
      </c>
      <c r="C31" s="7">
        <v>14</v>
      </c>
      <c r="D31" s="7">
        <v>17</v>
      </c>
      <c r="E31" s="7">
        <v>21</v>
      </c>
      <c r="F31" s="7">
        <v>18</v>
      </c>
      <c r="G31" s="7">
        <v>18</v>
      </c>
      <c r="H31" s="7">
        <v>11</v>
      </c>
      <c r="I31" s="7">
        <v>11</v>
      </c>
      <c r="J31" s="7">
        <v>12</v>
      </c>
      <c r="K31" s="7">
        <v>20</v>
      </c>
      <c r="L31" s="7">
        <v>15</v>
      </c>
    </row>
    <row r="32" spans="2:12" ht="18" thickBot="1" x14ac:dyDescent="0.2">
      <c r="B32" s="345"/>
      <c r="C32" s="8">
        <v>212</v>
      </c>
      <c r="D32" s="8">
        <v>175</v>
      </c>
      <c r="E32" s="8">
        <v>150</v>
      </c>
      <c r="F32" s="8">
        <v>143</v>
      </c>
      <c r="G32" s="8">
        <v>116</v>
      </c>
      <c r="H32" s="8">
        <v>95</v>
      </c>
      <c r="I32" s="8">
        <v>87</v>
      </c>
      <c r="J32" s="8">
        <v>96</v>
      </c>
      <c r="K32" s="8">
        <v>93</v>
      </c>
      <c r="L32" s="8">
        <v>92</v>
      </c>
    </row>
    <row r="33" spans="2:12" ht="17.25" x14ac:dyDescent="0.15">
      <c r="B33" s="343" t="s">
        <v>238</v>
      </c>
      <c r="C33" s="7">
        <v>25</v>
      </c>
      <c r="D33" s="7">
        <v>21</v>
      </c>
      <c r="E33" s="7">
        <v>10</v>
      </c>
      <c r="F33" s="7">
        <v>11</v>
      </c>
      <c r="G33" s="7">
        <v>18</v>
      </c>
      <c r="H33" s="7">
        <v>10</v>
      </c>
      <c r="I33" s="7">
        <v>12</v>
      </c>
      <c r="J33" s="7">
        <v>19</v>
      </c>
      <c r="K33" s="7">
        <v>7</v>
      </c>
      <c r="L33" s="7">
        <v>15</v>
      </c>
    </row>
    <row r="34" spans="2:12" ht="18" thickBot="1" x14ac:dyDescent="0.2">
      <c r="B34" s="343"/>
      <c r="C34" s="8">
        <v>237</v>
      </c>
      <c r="D34" s="8">
        <v>196</v>
      </c>
      <c r="E34" s="8">
        <v>160</v>
      </c>
      <c r="F34" s="8">
        <v>154</v>
      </c>
      <c r="G34" s="8">
        <v>134</v>
      </c>
      <c r="H34" s="8">
        <v>105</v>
      </c>
      <c r="I34" s="8">
        <v>99</v>
      </c>
      <c r="J34" s="8">
        <v>115</v>
      </c>
      <c r="K34" s="8">
        <v>100</v>
      </c>
      <c r="L34" s="8">
        <v>107</v>
      </c>
    </row>
    <row r="35" spans="2:12" ht="17.25" x14ac:dyDescent="0.15">
      <c r="B35" s="344" t="s">
        <v>239</v>
      </c>
      <c r="C35" s="7">
        <v>32</v>
      </c>
      <c r="D35" s="7">
        <v>28</v>
      </c>
      <c r="E35" s="7">
        <v>21</v>
      </c>
      <c r="F35" s="7">
        <v>15</v>
      </c>
      <c r="G35" s="7">
        <v>27</v>
      </c>
      <c r="H35" s="7">
        <v>8</v>
      </c>
      <c r="I35" s="7">
        <v>11</v>
      </c>
      <c r="J35" s="7">
        <v>12</v>
      </c>
      <c r="K35" s="7">
        <v>7</v>
      </c>
      <c r="L35" s="7">
        <v>10</v>
      </c>
    </row>
    <row r="36" spans="2:12" ht="18" thickBot="1" x14ac:dyDescent="0.2">
      <c r="B36" s="345"/>
      <c r="C36" s="8">
        <v>269</v>
      </c>
      <c r="D36" s="8">
        <v>224</v>
      </c>
      <c r="E36" s="8">
        <v>181</v>
      </c>
      <c r="F36" s="8">
        <v>169</v>
      </c>
      <c r="G36" s="8">
        <v>161</v>
      </c>
      <c r="H36" s="8">
        <v>113</v>
      </c>
      <c r="I36" s="8">
        <v>110</v>
      </c>
      <c r="J36" s="8">
        <v>127</v>
      </c>
      <c r="K36" s="8">
        <v>107</v>
      </c>
      <c r="L36" s="8">
        <v>117</v>
      </c>
    </row>
    <row r="37" spans="2:12" ht="17.25" x14ac:dyDescent="0.15">
      <c r="B37" s="9" t="s">
        <v>240</v>
      </c>
      <c r="C37" s="10">
        <v>269</v>
      </c>
      <c r="D37" s="10">
        <v>224</v>
      </c>
      <c r="E37" s="10">
        <v>181</v>
      </c>
      <c r="F37" s="10">
        <v>169</v>
      </c>
      <c r="G37" s="10">
        <v>161</v>
      </c>
      <c r="H37" s="10">
        <v>113</v>
      </c>
      <c r="I37" s="10">
        <v>110</v>
      </c>
      <c r="J37" s="10">
        <v>127</v>
      </c>
      <c r="K37" s="10">
        <v>107</v>
      </c>
      <c r="L37" s="10">
        <v>117</v>
      </c>
    </row>
    <row r="38" spans="2:12" ht="11.25" customHeight="1" x14ac:dyDescent="0.15">
      <c r="B38" s="346" t="s">
        <v>241</v>
      </c>
      <c r="C38" s="341">
        <v>-38.302752293577981</v>
      </c>
      <c r="D38" s="341">
        <v>-16.728624535315987</v>
      </c>
      <c r="E38" s="341">
        <v>-19.196428571428569</v>
      </c>
      <c r="F38" s="341">
        <v>-6.6298342541436455</v>
      </c>
      <c r="G38" s="341">
        <v>-4.7337278106508904</v>
      </c>
      <c r="H38" s="341">
        <v>-29.813664596273298</v>
      </c>
      <c r="I38" s="341">
        <v>-2.6548672566371749</v>
      </c>
      <c r="J38" s="341">
        <v>15.454545454545453</v>
      </c>
      <c r="K38" s="341">
        <v>-15.748031496062993</v>
      </c>
      <c r="L38" s="341">
        <v>9.3457943925233593</v>
      </c>
    </row>
    <row r="39" spans="2:12" ht="13.5" customHeight="1" thickBot="1" x14ac:dyDescent="0.2">
      <c r="B39" s="347"/>
      <c r="C39" s="342"/>
      <c r="D39" s="342"/>
      <c r="E39" s="342"/>
      <c r="F39" s="342"/>
      <c r="G39" s="342"/>
      <c r="H39" s="342"/>
      <c r="I39" s="342"/>
      <c r="J39" s="342"/>
      <c r="K39" s="342"/>
      <c r="L39" s="342"/>
    </row>
    <row r="40" spans="2:12" ht="14.25" x14ac:dyDescent="0.15">
      <c r="B40" s="11" t="s">
        <v>242</v>
      </c>
    </row>
  </sheetData>
  <mergeCells count="35">
    <mergeCell ref="K38:K39"/>
    <mergeCell ref="L11:L12"/>
    <mergeCell ref="L38:L39"/>
    <mergeCell ref="J38:J39"/>
    <mergeCell ref="D38:D39"/>
    <mergeCell ref="E38:E39"/>
    <mergeCell ref="F38:F39"/>
    <mergeCell ref="G38:G39"/>
    <mergeCell ref="H38:H39"/>
    <mergeCell ref="I38:I39"/>
    <mergeCell ref="B1:G1"/>
    <mergeCell ref="C11:C12"/>
    <mergeCell ref="D11:D12"/>
    <mergeCell ref="E11:E12"/>
    <mergeCell ref="F11:F12"/>
    <mergeCell ref="G11:G12"/>
    <mergeCell ref="A5:L5"/>
    <mergeCell ref="H11:H12"/>
    <mergeCell ref="I11:I12"/>
    <mergeCell ref="K11:K12"/>
    <mergeCell ref="B19:B20"/>
    <mergeCell ref="J11:J12"/>
    <mergeCell ref="B13:B14"/>
    <mergeCell ref="B15:B16"/>
    <mergeCell ref="B17:B18"/>
    <mergeCell ref="C38:C39"/>
    <mergeCell ref="B21:B22"/>
    <mergeCell ref="B23:B24"/>
    <mergeCell ref="B25:B26"/>
    <mergeCell ref="B27:B28"/>
    <mergeCell ref="B29:B30"/>
    <mergeCell ref="B31:B32"/>
    <mergeCell ref="B33:B34"/>
    <mergeCell ref="B35:B36"/>
    <mergeCell ref="B38:B39"/>
  </mergeCells>
  <phoneticPr fontId="2"/>
  <pageMargins left="0.7" right="0.7" top="0.75" bottom="0.75" header="0.3" footer="0.3"/>
  <pageSetup paperSize="9" scale="9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40"/>
  <sheetViews>
    <sheetView view="pageBreakPreview" zoomScale="70" zoomScaleNormal="100" zoomScaleSheetLayoutView="70" workbookViewId="0">
      <selection activeCell="P8" sqref="P8"/>
    </sheetView>
  </sheetViews>
  <sheetFormatPr defaultColWidth="9" defaultRowHeight="13.5" x14ac:dyDescent="0.15"/>
  <cols>
    <col min="1" max="1" width="1.125" style="2" customWidth="1"/>
    <col min="2" max="2" width="9.625" style="2" customWidth="1"/>
    <col min="3" max="14" width="8.625" style="2" customWidth="1"/>
    <col min="15" max="16384" width="9" style="2"/>
  </cols>
  <sheetData>
    <row r="1" spans="1:12" ht="14.25" customHeight="1" x14ac:dyDescent="0.15">
      <c r="B1" s="350"/>
      <c r="C1" s="350"/>
      <c r="D1" s="350"/>
      <c r="E1" s="350"/>
      <c r="F1" s="350"/>
      <c r="G1" s="350"/>
    </row>
    <row r="2" spans="1:12" ht="14.25" x14ac:dyDescent="0.15">
      <c r="B2" s="4"/>
    </row>
    <row r="3" spans="1:12" ht="14.25" x14ac:dyDescent="0.15">
      <c r="B3" s="4"/>
    </row>
    <row r="5" spans="1:12" ht="18.75" x14ac:dyDescent="0.15">
      <c r="A5" s="349" t="s">
        <v>243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</row>
    <row r="6" spans="1:12" ht="17.25" x14ac:dyDescent="0.2">
      <c r="B6" s="244"/>
      <c r="C6" s="244"/>
      <c r="D6" s="244"/>
      <c r="E6" s="244"/>
      <c r="F6" s="244"/>
      <c r="G6" s="244"/>
    </row>
    <row r="9" spans="1:12" ht="14.25" x14ac:dyDescent="0.15">
      <c r="B9" s="4" t="s">
        <v>244</v>
      </c>
    </row>
    <row r="10" spans="1:12" ht="15" thickBot="1" x14ac:dyDescent="0.2">
      <c r="B10" s="4"/>
    </row>
    <row r="11" spans="1:12" ht="18" customHeight="1" x14ac:dyDescent="0.15">
      <c r="B11" s="5" t="s">
        <v>226</v>
      </c>
      <c r="C11" s="344">
        <v>2015</v>
      </c>
      <c r="D11" s="344">
        <v>2016</v>
      </c>
      <c r="E11" s="344">
        <v>2017</v>
      </c>
      <c r="F11" s="344">
        <v>2018</v>
      </c>
      <c r="G11" s="344">
        <v>2019</v>
      </c>
      <c r="H11" s="344">
        <v>2020</v>
      </c>
      <c r="I11" s="344">
        <v>2021</v>
      </c>
      <c r="J11" s="344">
        <v>2022</v>
      </c>
      <c r="K11" s="344">
        <v>2023</v>
      </c>
      <c r="L11" s="344">
        <v>2024</v>
      </c>
    </row>
    <row r="12" spans="1:12" ht="13.5" customHeight="1" thickBot="1" x14ac:dyDescent="0.2">
      <c r="B12" s="6" t="s">
        <v>227</v>
      </c>
      <c r="C12" s="345"/>
      <c r="D12" s="345"/>
      <c r="E12" s="345"/>
      <c r="F12" s="345"/>
      <c r="G12" s="345"/>
      <c r="H12" s="345"/>
      <c r="I12" s="345"/>
      <c r="J12" s="345"/>
      <c r="K12" s="345"/>
      <c r="L12" s="345"/>
    </row>
    <row r="13" spans="1:12" ht="17.25" x14ac:dyDescent="0.2">
      <c r="B13" s="344" t="s">
        <v>228</v>
      </c>
      <c r="C13" s="12">
        <v>0</v>
      </c>
      <c r="D13" s="12">
        <v>1</v>
      </c>
      <c r="E13" s="12">
        <v>1</v>
      </c>
      <c r="F13" s="7">
        <v>2</v>
      </c>
      <c r="G13" s="7">
        <v>0</v>
      </c>
      <c r="H13" s="7">
        <v>0</v>
      </c>
      <c r="I13" s="7">
        <v>0</v>
      </c>
      <c r="J13" s="7">
        <v>2</v>
      </c>
      <c r="K13" s="7">
        <v>1</v>
      </c>
      <c r="L13" s="7">
        <v>1</v>
      </c>
    </row>
    <row r="14" spans="1:12" ht="18" thickBot="1" x14ac:dyDescent="0.2">
      <c r="B14" s="343"/>
      <c r="C14" s="8">
        <v>0</v>
      </c>
      <c r="D14" s="8">
        <v>1</v>
      </c>
      <c r="E14" s="8">
        <v>1</v>
      </c>
      <c r="F14" s="8">
        <v>2</v>
      </c>
      <c r="G14" s="8">
        <v>0</v>
      </c>
      <c r="H14" s="8">
        <v>0</v>
      </c>
      <c r="I14" s="8">
        <v>0</v>
      </c>
      <c r="J14" s="8">
        <v>2</v>
      </c>
      <c r="K14" s="8">
        <v>1</v>
      </c>
      <c r="L14" s="8">
        <v>1</v>
      </c>
    </row>
    <row r="15" spans="1:12" ht="17.25" x14ac:dyDescent="0.2">
      <c r="B15" s="344" t="s">
        <v>229</v>
      </c>
      <c r="C15" s="12">
        <v>0</v>
      </c>
      <c r="D15" s="12">
        <v>1</v>
      </c>
      <c r="E15" s="12">
        <v>0</v>
      </c>
      <c r="F15" s="7">
        <v>2</v>
      </c>
      <c r="G15" s="7">
        <v>1</v>
      </c>
      <c r="H15" s="7">
        <v>0</v>
      </c>
      <c r="I15" s="7">
        <v>1</v>
      </c>
      <c r="J15" s="7">
        <v>0</v>
      </c>
      <c r="K15" s="7">
        <v>1</v>
      </c>
      <c r="L15" s="7">
        <v>0</v>
      </c>
    </row>
    <row r="16" spans="1:12" ht="18" thickBot="1" x14ac:dyDescent="0.2">
      <c r="B16" s="345"/>
      <c r="C16" s="13">
        <v>0</v>
      </c>
      <c r="D16" s="13">
        <v>2</v>
      </c>
      <c r="E16" s="13">
        <v>1</v>
      </c>
      <c r="F16" s="8">
        <v>4</v>
      </c>
      <c r="G16" s="8">
        <v>1</v>
      </c>
      <c r="H16" s="8">
        <v>0</v>
      </c>
      <c r="I16" s="8">
        <v>1</v>
      </c>
      <c r="J16" s="8">
        <v>2</v>
      </c>
      <c r="K16" s="8">
        <v>2</v>
      </c>
      <c r="L16" s="8">
        <v>1</v>
      </c>
    </row>
    <row r="17" spans="2:12" ht="17.25" x14ac:dyDescent="0.2">
      <c r="B17" s="343" t="s">
        <v>230</v>
      </c>
      <c r="C17" s="12">
        <v>0</v>
      </c>
      <c r="D17" s="12">
        <v>0</v>
      </c>
      <c r="E17" s="12">
        <v>1</v>
      </c>
      <c r="F17" s="7">
        <v>0</v>
      </c>
      <c r="G17" s="7">
        <v>0</v>
      </c>
      <c r="H17" s="7">
        <v>0</v>
      </c>
      <c r="I17" s="7">
        <v>1</v>
      </c>
      <c r="J17" s="7">
        <v>1</v>
      </c>
      <c r="K17" s="7">
        <v>2</v>
      </c>
      <c r="L17" s="7">
        <v>0</v>
      </c>
    </row>
    <row r="18" spans="2:12" ht="18" thickBot="1" x14ac:dyDescent="0.2">
      <c r="B18" s="343"/>
      <c r="C18" s="13">
        <v>0</v>
      </c>
      <c r="D18" s="13">
        <v>2</v>
      </c>
      <c r="E18" s="13">
        <v>2</v>
      </c>
      <c r="F18" s="8">
        <v>4</v>
      </c>
      <c r="G18" s="8">
        <v>1</v>
      </c>
      <c r="H18" s="8">
        <v>0</v>
      </c>
      <c r="I18" s="8">
        <v>2</v>
      </c>
      <c r="J18" s="8">
        <v>3</v>
      </c>
      <c r="K18" s="8">
        <v>4</v>
      </c>
      <c r="L18" s="8">
        <v>1</v>
      </c>
    </row>
    <row r="19" spans="2:12" ht="17.25" x14ac:dyDescent="0.2">
      <c r="B19" s="344" t="s">
        <v>231</v>
      </c>
      <c r="C19" s="12">
        <v>2</v>
      </c>
      <c r="D19" s="12">
        <v>0</v>
      </c>
      <c r="E19" s="12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</row>
    <row r="20" spans="2:12" ht="18" thickBot="1" x14ac:dyDescent="0.2">
      <c r="B20" s="345"/>
      <c r="C20" s="13">
        <v>2</v>
      </c>
      <c r="D20" s="13">
        <v>2</v>
      </c>
      <c r="E20" s="13">
        <v>2</v>
      </c>
      <c r="F20" s="8">
        <v>5</v>
      </c>
      <c r="G20" s="8">
        <v>1</v>
      </c>
      <c r="H20" s="8">
        <v>0</v>
      </c>
      <c r="I20" s="8">
        <v>2</v>
      </c>
      <c r="J20" s="8">
        <v>3</v>
      </c>
      <c r="K20" s="8">
        <v>4</v>
      </c>
      <c r="L20" s="8">
        <v>1</v>
      </c>
    </row>
    <row r="21" spans="2:12" ht="17.25" x14ac:dyDescent="0.2">
      <c r="B21" s="343" t="s">
        <v>232</v>
      </c>
      <c r="C21" s="12">
        <v>0</v>
      </c>
      <c r="D21" s="12">
        <v>0</v>
      </c>
      <c r="E21" s="12">
        <v>0</v>
      </c>
      <c r="F21" s="7">
        <v>1</v>
      </c>
      <c r="G21" s="7">
        <v>0</v>
      </c>
      <c r="H21" s="7">
        <v>0</v>
      </c>
      <c r="I21" s="7">
        <v>2</v>
      </c>
      <c r="J21" s="7">
        <v>0</v>
      </c>
      <c r="K21" s="7">
        <v>0</v>
      </c>
      <c r="L21" s="7">
        <v>0</v>
      </c>
    </row>
    <row r="22" spans="2:12" ht="18" thickBot="1" x14ac:dyDescent="0.2">
      <c r="B22" s="343"/>
      <c r="C22" s="13">
        <v>2</v>
      </c>
      <c r="D22" s="13">
        <v>2</v>
      </c>
      <c r="E22" s="13">
        <v>2</v>
      </c>
      <c r="F22" s="8">
        <v>6</v>
      </c>
      <c r="G22" s="8">
        <v>1</v>
      </c>
      <c r="H22" s="8">
        <v>0</v>
      </c>
      <c r="I22" s="8">
        <v>4</v>
      </c>
      <c r="J22" s="8">
        <v>3</v>
      </c>
      <c r="K22" s="8">
        <v>4</v>
      </c>
      <c r="L22" s="8">
        <v>1</v>
      </c>
    </row>
    <row r="23" spans="2:12" ht="17.25" x14ac:dyDescent="0.2">
      <c r="B23" s="344" t="s">
        <v>233</v>
      </c>
      <c r="C23" s="12">
        <v>0</v>
      </c>
      <c r="D23" s="12">
        <v>0</v>
      </c>
      <c r="E23" s="12">
        <v>0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2</v>
      </c>
      <c r="L23" s="7">
        <v>0</v>
      </c>
    </row>
    <row r="24" spans="2:12" ht="18" thickBot="1" x14ac:dyDescent="0.2">
      <c r="B24" s="345"/>
      <c r="C24" s="13">
        <v>2</v>
      </c>
      <c r="D24" s="13">
        <v>2</v>
      </c>
      <c r="E24" s="13">
        <v>2</v>
      </c>
      <c r="F24" s="8">
        <v>6</v>
      </c>
      <c r="G24" s="8">
        <v>2</v>
      </c>
      <c r="H24" s="8">
        <v>0</v>
      </c>
      <c r="I24" s="8">
        <v>4</v>
      </c>
      <c r="J24" s="8">
        <v>3</v>
      </c>
      <c r="K24" s="8">
        <v>6</v>
      </c>
      <c r="L24" s="8">
        <v>1</v>
      </c>
    </row>
    <row r="25" spans="2:12" ht="17.25" x14ac:dyDescent="0.2">
      <c r="B25" s="343" t="s">
        <v>234</v>
      </c>
      <c r="C25" s="12">
        <v>0</v>
      </c>
      <c r="D25" s="12">
        <v>0</v>
      </c>
      <c r="E25" s="12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</row>
    <row r="26" spans="2:12" ht="18" thickBot="1" x14ac:dyDescent="0.2">
      <c r="B26" s="343"/>
      <c r="C26" s="13">
        <v>2</v>
      </c>
      <c r="D26" s="13">
        <v>2</v>
      </c>
      <c r="E26" s="13">
        <v>2</v>
      </c>
      <c r="F26" s="8">
        <v>6</v>
      </c>
      <c r="G26" s="8">
        <v>2</v>
      </c>
      <c r="H26" s="8">
        <v>0</v>
      </c>
      <c r="I26" s="8">
        <v>4</v>
      </c>
      <c r="J26" s="8">
        <v>3</v>
      </c>
      <c r="K26" s="8">
        <v>6</v>
      </c>
      <c r="L26" s="8">
        <v>1</v>
      </c>
    </row>
    <row r="27" spans="2:12" ht="17.25" x14ac:dyDescent="0.2">
      <c r="B27" s="344" t="s">
        <v>235</v>
      </c>
      <c r="C27" s="12">
        <v>1</v>
      </c>
      <c r="D27" s="12">
        <v>0</v>
      </c>
      <c r="E27" s="12">
        <v>0</v>
      </c>
      <c r="F27" s="7">
        <v>0</v>
      </c>
      <c r="G27" s="7">
        <v>0</v>
      </c>
      <c r="H27" s="7">
        <v>0</v>
      </c>
      <c r="I27" s="7">
        <v>1</v>
      </c>
      <c r="J27" s="7">
        <v>0</v>
      </c>
      <c r="K27" s="7">
        <v>0</v>
      </c>
      <c r="L27" s="7">
        <v>0</v>
      </c>
    </row>
    <row r="28" spans="2:12" ht="18" thickBot="1" x14ac:dyDescent="0.2">
      <c r="B28" s="345"/>
      <c r="C28" s="13">
        <v>3</v>
      </c>
      <c r="D28" s="13">
        <v>2</v>
      </c>
      <c r="E28" s="13">
        <v>2</v>
      </c>
      <c r="F28" s="8">
        <v>6</v>
      </c>
      <c r="G28" s="8">
        <v>2</v>
      </c>
      <c r="H28" s="8">
        <v>0</v>
      </c>
      <c r="I28" s="8">
        <v>5</v>
      </c>
      <c r="J28" s="8">
        <v>3</v>
      </c>
      <c r="K28" s="8">
        <v>6</v>
      </c>
      <c r="L28" s="8">
        <v>1</v>
      </c>
    </row>
    <row r="29" spans="2:12" ht="17.25" x14ac:dyDescent="0.2">
      <c r="B29" s="343" t="s">
        <v>236</v>
      </c>
      <c r="C29" s="12">
        <v>1</v>
      </c>
      <c r="D29" s="12">
        <v>1</v>
      </c>
      <c r="E29" s="12">
        <v>0</v>
      </c>
      <c r="F29" s="7">
        <v>0</v>
      </c>
      <c r="G29" s="7">
        <v>0</v>
      </c>
      <c r="H29" s="7">
        <v>1</v>
      </c>
      <c r="I29" s="7">
        <v>1</v>
      </c>
      <c r="J29" s="7">
        <v>0</v>
      </c>
      <c r="K29" s="7">
        <v>0</v>
      </c>
      <c r="L29" s="7">
        <v>0</v>
      </c>
    </row>
    <row r="30" spans="2:12" ht="18" thickBot="1" x14ac:dyDescent="0.2">
      <c r="B30" s="343"/>
      <c r="C30" s="13">
        <v>4</v>
      </c>
      <c r="D30" s="13">
        <v>3</v>
      </c>
      <c r="E30" s="13">
        <v>2</v>
      </c>
      <c r="F30" s="8">
        <v>6</v>
      </c>
      <c r="G30" s="8">
        <v>2</v>
      </c>
      <c r="H30" s="8">
        <v>1</v>
      </c>
      <c r="I30" s="8">
        <v>6</v>
      </c>
      <c r="J30" s="8">
        <v>3</v>
      </c>
      <c r="K30" s="8">
        <v>6</v>
      </c>
      <c r="L30" s="8">
        <v>1</v>
      </c>
    </row>
    <row r="31" spans="2:12" ht="17.25" x14ac:dyDescent="0.2">
      <c r="B31" s="344" t="s">
        <v>237</v>
      </c>
      <c r="C31" s="12">
        <v>1</v>
      </c>
      <c r="D31" s="12">
        <v>0</v>
      </c>
      <c r="E31" s="12">
        <v>0</v>
      </c>
      <c r="F31" s="7">
        <v>0</v>
      </c>
      <c r="G31" s="7">
        <v>0</v>
      </c>
      <c r="H31" s="7">
        <v>0</v>
      </c>
      <c r="I31" s="7">
        <v>2</v>
      </c>
      <c r="J31" s="7">
        <v>0</v>
      </c>
      <c r="K31" s="7">
        <v>2</v>
      </c>
      <c r="L31" s="7">
        <v>0</v>
      </c>
    </row>
    <row r="32" spans="2:12" ht="18" thickBot="1" x14ac:dyDescent="0.2">
      <c r="B32" s="345"/>
      <c r="C32" s="13">
        <v>5</v>
      </c>
      <c r="D32" s="13">
        <v>3</v>
      </c>
      <c r="E32" s="13">
        <v>2</v>
      </c>
      <c r="F32" s="8">
        <v>6</v>
      </c>
      <c r="G32" s="8">
        <v>2</v>
      </c>
      <c r="H32" s="8">
        <v>1</v>
      </c>
      <c r="I32" s="8">
        <v>8</v>
      </c>
      <c r="J32" s="8">
        <v>3</v>
      </c>
      <c r="K32" s="8">
        <v>8</v>
      </c>
      <c r="L32" s="8">
        <v>1</v>
      </c>
    </row>
    <row r="33" spans="2:12" ht="17.25" x14ac:dyDescent="0.2">
      <c r="B33" s="343" t="s">
        <v>238</v>
      </c>
      <c r="C33" s="12">
        <v>0</v>
      </c>
      <c r="D33" s="12">
        <v>1</v>
      </c>
      <c r="E33" s="12">
        <v>0</v>
      </c>
      <c r="F33" s="7">
        <v>3</v>
      </c>
      <c r="G33" s="7">
        <v>0</v>
      </c>
      <c r="H33" s="7">
        <v>0</v>
      </c>
      <c r="I33" s="7">
        <v>0</v>
      </c>
      <c r="J33" s="7">
        <v>1</v>
      </c>
      <c r="K33" s="7">
        <v>0</v>
      </c>
      <c r="L33" s="7">
        <v>0</v>
      </c>
    </row>
    <row r="34" spans="2:12" ht="18" thickBot="1" x14ac:dyDescent="0.2">
      <c r="B34" s="343"/>
      <c r="C34" s="13">
        <v>5</v>
      </c>
      <c r="D34" s="13">
        <v>4</v>
      </c>
      <c r="E34" s="13">
        <v>2</v>
      </c>
      <c r="F34" s="8">
        <v>9</v>
      </c>
      <c r="G34" s="8">
        <v>2</v>
      </c>
      <c r="H34" s="8">
        <v>1</v>
      </c>
      <c r="I34" s="8">
        <v>8</v>
      </c>
      <c r="J34" s="8">
        <v>4</v>
      </c>
      <c r="K34" s="8">
        <v>8</v>
      </c>
      <c r="L34" s="8">
        <v>1</v>
      </c>
    </row>
    <row r="35" spans="2:12" ht="17.25" x14ac:dyDescent="0.2">
      <c r="B35" s="344" t="s">
        <v>239</v>
      </c>
      <c r="C35" s="12">
        <v>0</v>
      </c>
      <c r="D35" s="12">
        <v>0</v>
      </c>
      <c r="E35" s="12">
        <v>1</v>
      </c>
      <c r="F35" s="7">
        <v>0</v>
      </c>
      <c r="G35" s="7">
        <v>0</v>
      </c>
      <c r="H35" s="7">
        <v>1</v>
      </c>
      <c r="I35" s="7">
        <v>3</v>
      </c>
      <c r="J35" s="7">
        <v>2</v>
      </c>
      <c r="K35" s="7">
        <v>0</v>
      </c>
      <c r="L35" s="7">
        <v>0</v>
      </c>
    </row>
    <row r="36" spans="2:12" ht="18" thickBot="1" x14ac:dyDescent="0.2">
      <c r="B36" s="345"/>
      <c r="C36" s="13">
        <v>5</v>
      </c>
      <c r="D36" s="13">
        <v>4</v>
      </c>
      <c r="E36" s="13">
        <v>3</v>
      </c>
      <c r="F36" s="8">
        <v>9</v>
      </c>
      <c r="G36" s="8">
        <v>2</v>
      </c>
      <c r="H36" s="8">
        <v>2</v>
      </c>
      <c r="I36" s="8">
        <v>11</v>
      </c>
      <c r="J36" s="8">
        <v>6</v>
      </c>
      <c r="K36" s="8">
        <v>8</v>
      </c>
      <c r="L36" s="8">
        <v>1</v>
      </c>
    </row>
    <row r="37" spans="2:12" ht="17.25" x14ac:dyDescent="0.15">
      <c r="B37" s="9" t="s">
        <v>240</v>
      </c>
      <c r="C37" s="10">
        <v>5</v>
      </c>
      <c r="D37" s="10">
        <v>4</v>
      </c>
      <c r="E37" s="10">
        <v>3</v>
      </c>
      <c r="F37" s="10">
        <v>9</v>
      </c>
      <c r="G37" s="10">
        <v>2</v>
      </c>
      <c r="H37" s="10">
        <v>2</v>
      </c>
      <c r="I37" s="10">
        <v>11</v>
      </c>
      <c r="J37" s="10">
        <v>6</v>
      </c>
      <c r="K37" s="10">
        <v>8</v>
      </c>
      <c r="L37" s="10">
        <v>1</v>
      </c>
    </row>
    <row r="38" spans="2:12" ht="11.25" customHeight="1" x14ac:dyDescent="0.15">
      <c r="B38" s="346" t="s">
        <v>241</v>
      </c>
      <c r="C38" s="341">
        <v>-44.444444444444443</v>
      </c>
      <c r="D38" s="341">
        <v>-20</v>
      </c>
      <c r="E38" s="341">
        <v>-25</v>
      </c>
      <c r="F38" s="341">
        <v>200</v>
      </c>
      <c r="G38" s="341">
        <v>-77.777777777777771</v>
      </c>
      <c r="H38" s="341">
        <v>0</v>
      </c>
      <c r="I38" s="341">
        <v>450</v>
      </c>
      <c r="J38" s="341">
        <v>-45.45454545454546</v>
      </c>
      <c r="K38" s="341">
        <v>33.333333333333314</v>
      </c>
      <c r="L38" s="341">
        <v>-87.5</v>
      </c>
    </row>
    <row r="39" spans="2:12" ht="13.5" customHeight="1" thickBot="1" x14ac:dyDescent="0.2">
      <c r="B39" s="347"/>
      <c r="C39" s="342"/>
      <c r="D39" s="342"/>
      <c r="E39" s="342"/>
      <c r="F39" s="342"/>
      <c r="G39" s="342"/>
      <c r="H39" s="342"/>
      <c r="I39" s="342"/>
      <c r="J39" s="342"/>
      <c r="K39" s="342"/>
      <c r="L39" s="342"/>
    </row>
    <row r="40" spans="2:12" ht="14.25" x14ac:dyDescent="0.15">
      <c r="B40" s="351" t="s">
        <v>245</v>
      </c>
      <c r="C40" s="351"/>
      <c r="D40" s="351"/>
      <c r="E40" s="351"/>
      <c r="F40" s="351"/>
    </row>
  </sheetData>
  <mergeCells count="36">
    <mergeCell ref="B40:F40"/>
    <mergeCell ref="C38:C39"/>
    <mergeCell ref="D38:D39"/>
    <mergeCell ref="E38:E39"/>
    <mergeCell ref="F38:F39"/>
    <mergeCell ref="G38:G39"/>
    <mergeCell ref="H38:H39"/>
    <mergeCell ref="B27:B28"/>
    <mergeCell ref="B31:B32"/>
    <mergeCell ref="B33:B34"/>
    <mergeCell ref="B35:B36"/>
    <mergeCell ref="B38:B39"/>
    <mergeCell ref="B1:G1"/>
    <mergeCell ref="C11:C12"/>
    <mergeCell ref="D11:D12"/>
    <mergeCell ref="E11:E12"/>
    <mergeCell ref="F11:F12"/>
    <mergeCell ref="G11:G12"/>
    <mergeCell ref="A5:L5"/>
    <mergeCell ref="K11:K12"/>
    <mergeCell ref="K38:K39"/>
    <mergeCell ref="L11:L12"/>
    <mergeCell ref="L38:L39"/>
    <mergeCell ref="B29:B30"/>
    <mergeCell ref="H11:H12"/>
    <mergeCell ref="I11:I12"/>
    <mergeCell ref="J11:J12"/>
    <mergeCell ref="B13:B14"/>
    <mergeCell ref="B15:B16"/>
    <mergeCell ref="B17:B18"/>
    <mergeCell ref="B19:B20"/>
    <mergeCell ref="B21:B22"/>
    <mergeCell ref="B23:B24"/>
    <mergeCell ref="B25:B26"/>
    <mergeCell ref="I38:I39"/>
    <mergeCell ref="J38:J39"/>
  </mergeCells>
  <phoneticPr fontId="2"/>
  <pageMargins left="0.7" right="0.7" top="0.75" bottom="0.75" header="0.3" footer="0.3"/>
  <pageSetup paperSize="9" scale="9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40"/>
  <sheetViews>
    <sheetView view="pageBreakPreview" topLeftCell="A10" zoomScale="90" zoomScaleNormal="100" zoomScaleSheetLayoutView="90" workbookViewId="0">
      <selection activeCell="P8" sqref="P8"/>
    </sheetView>
  </sheetViews>
  <sheetFormatPr defaultColWidth="9" defaultRowHeight="13.5" x14ac:dyDescent="0.15"/>
  <cols>
    <col min="1" max="1" width="1.125" style="2" customWidth="1"/>
    <col min="2" max="2" width="9.625" style="2" customWidth="1"/>
    <col min="3" max="14" width="8.625" style="2" customWidth="1"/>
    <col min="15" max="16384" width="9" style="2"/>
  </cols>
  <sheetData>
    <row r="1" spans="1:12" ht="14.25" customHeight="1" x14ac:dyDescent="0.15">
      <c r="B1" s="350"/>
      <c r="C1" s="350"/>
      <c r="D1" s="350"/>
      <c r="E1" s="350"/>
      <c r="F1" s="350"/>
      <c r="G1" s="350"/>
    </row>
    <row r="2" spans="1:12" ht="14.25" x14ac:dyDescent="0.15">
      <c r="B2" s="4"/>
    </row>
    <row r="3" spans="1:12" ht="14.25" x14ac:dyDescent="0.15">
      <c r="B3" s="4"/>
    </row>
    <row r="5" spans="1:12" ht="18.75" x14ac:dyDescent="0.15">
      <c r="A5" s="349" t="s">
        <v>246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</row>
    <row r="6" spans="1:12" ht="17.25" x14ac:dyDescent="0.2">
      <c r="B6" s="244"/>
      <c r="C6" s="244"/>
      <c r="D6" s="244"/>
      <c r="E6" s="244"/>
      <c r="F6" s="244"/>
      <c r="G6" s="244"/>
    </row>
    <row r="9" spans="1:12" ht="14.25" x14ac:dyDescent="0.15">
      <c r="B9" s="4" t="s">
        <v>247</v>
      </c>
    </row>
    <row r="10" spans="1:12" ht="15" thickBot="1" x14ac:dyDescent="0.2">
      <c r="B10" s="4"/>
    </row>
    <row r="11" spans="1:12" ht="18" customHeight="1" x14ac:dyDescent="0.15">
      <c r="B11" s="14" t="s">
        <v>226</v>
      </c>
      <c r="C11" s="344">
        <v>2015</v>
      </c>
      <c r="D11" s="344">
        <v>2016</v>
      </c>
      <c r="E11" s="344">
        <v>2017</v>
      </c>
      <c r="F11" s="344">
        <v>2018</v>
      </c>
      <c r="G11" s="344">
        <v>2019</v>
      </c>
      <c r="H11" s="344">
        <v>2020</v>
      </c>
      <c r="I11" s="344">
        <v>2021</v>
      </c>
      <c r="J11" s="344">
        <v>2022</v>
      </c>
      <c r="K11" s="344">
        <v>2023</v>
      </c>
      <c r="L11" s="344">
        <v>2024</v>
      </c>
    </row>
    <row r="12" spans="1:12" ht="13.5" customHeight="1" thickBot="1" x14ac:dyDescent="0.2">
      <c r="B12" s="6" t="s">
        <v>227</v>
      </c>
      <c r="C12" s="345"/>
      <c r="D12" s="345"/>
      <c r="E12" s="345"/>
      <c r="F12" s="345"/>
      <c r="G12" s="345"/>
      <c r="H12" s="345"/>
      <c r="I12" s="345"/>
      <c r="J12" s="345"/>
      <c r="K12" s="345"/>
      <c r="L12" s="345"/>
    </row>
    <row r="13" spans="1:12" ht="17.25" x14ac:dyDescent="0.2">
      <c r="B13" s="344" t="s">
        <v>228</v>
      </c>
      <c r="C13" s="12">
        <v>16</v>
      </c>
      <c r="D13" s="12">
        <v>19</v>
      </c>
      <c r="E13" s="12">
        <v>17</v>
      </c>
      <c r="F13" s="7">
        <v>10</v>
      </c>
      <c r="G13" s="7">
        <v>20</v>
      </c>
      <c r="H13" s="7">
        <v>21</v>
      </c>
      <c r="I13" s="7">
        <v>25</v>
      </c>
      <c r="J13" s="7">
        <v>26</v>
      </c>
      <c r="K13" s="7">
        <v>25</v>
      </c>
      <c r="L13" s="7">
        <v>13</v>
      </c>
    </row>
    <row r="14" spans="1:12" ht="18" thickBot="1" x14ac:dyDescent="0.2">
      <c r="B14" s="345"/>
      <c r="C14" s="8">
        <v>16</v>
      </c>
      <c r="D14" s="8">
        <v>19</v>
      </c>
      <c r="E14" s="8">
        <v>17</v>
      </c>
      <c r="F14" s="8">
        <v>10</v>
      </c>
      <c r="G14" s="8">
        <v>20</v>
      </c>
      <c r="H14" s="8">
        <v>21</v>
      </c>
      <c r="I14" s="8">
        <v>25</v>
      </c>
      <c r="J14" s="8">
        <v>26</v>
      </c>
      <c r="K14" s="8">
        <v>25</v>
      </c>
      <c r="L14" s="8">
        <v>13</v>
      </c>
    </row>
    <row r="15" spans="1:12" ht="17.25" x14ac:dyDescent="0.2">
      <c r="B15" s="344" t="s">
        <v>229</v>
      </c>
      <c r="C15" s="12">
        <v>17</v>
      </c>
      <c r="D15" s="12">
        <v>14</v>
      </c>
      <c r="E15" s="12">
        <v>16</v>
      </c>
      <c r="F15" s="7">
        <v>12</v>
      </c>
      <c r="G15" s="7">
        <v>16</v>
      </c>
      <c r="H15" s="7">
        <v>21</v>
      </c>
      <c r="I15" s="7">
        <v>22</v>
      </c>
      <c r="J15" s="7">
        <v>31</v>
      </c>
      <c r="K15" s="7">
        <v>21</v>
      </c>
      <c r="L15" s="7">
        <v>3</v>
      </c>
    </row>
    <row r="16" spans="1:12" ht="18" thickBot="1" x14ac:dyDescent="0.2">
      <c r="B16" s="345"/>
      <c r="C16" s="13">
        <v>33</v>
      </c>
      <c r="D16" s="13">
        <v>33</v>
      </c>
      <c r="E16" s="13">
        <v>33</v>
      </c>
      <c r="F16" s="8">
        <v>22</v>
      </c>
      <c r="G16" s="8">
        <v>36</v>
      </c>
      <c r="H16" s="8">
        <v>42</v>
      </c>
      <c r="I16" s="8">
        <v>47</v>
      </c>
      <c r="J16" s="8">
        <v>57</v>
      </c>
      <c r="K16" s="8">
        <v>46</v>
      </c>
      <c r="L16" s="8">
        <v>16</v>
      </c>
    </row>
    <row r="17" spans="2:12" ht="17.25" x14ac:dyDescent="0.2">
      <c r="B17" s="344" t="s">
        <v>230</v>
      </c>
      <c r="C17" s="12">
        <v>20</v>
      </c>
      <c r="D17" s="12">
        <v>15</v>
      </c>
      <c r="E17" s="12">
        <v>16</v>
      </c>
      <c r="F17" s="7">
        <v>22</v>
      </c>
      <c r="G17" s="7">
        <v>15</v>
      </c>
      <c r="H17" s="7">
        <v>12</v>
      </c>
      <c r="I17" s="7">
        <v>14</v>
      </c>
      <c r="J17" s="7">
        <v>20</v>
      </c>
      <c r="K17" s="7">
        <v>16</v>
      </c>
      <c r="L17" s="7">
        <v>2</v>
      </c>
    </row>
    <row r="18" spans="2:12" ht="18" thickBot="1" x14ac:dyDescent="0.2">
      <c r="B18" s="345"/>
      <c r="C18" s="13">
        <v>53</v>
      </c>
      <c r="D18" s="13">
        <v>48</v>
      </c>
      <c r="E18" s="13">
        <v>49</v>
      </c>
      <c r="F18" s="8">
        <v>44</v>
      </c>
      <c r="G18" s="8">
        <v>51</v>
      </c>
      <c r="H18" s="8">
        <v>54</v>
      </c>
      <c r="I18" s="8">
        <v>61</v>
      </c>
      <c r="J18" s="8">
        <v>77</v>
      </c>
      <c r="K18" s="8">
        <v>62</v>
      </c>
      <c r="L18" s="8">
        <v>18</v>
      </c>
    </row>
    <row r="19" spans="2:12" ht="17.25" x14ac:dyDescent="0.2">
      <c r="B19" s="344" t="s">
        <v>231</v>
      </c>
      <c r="C19" s="12">
        <v>15</v>
      </c>
      <c r="D19" s="12">
        <v>31</v>
      </c>
      <c r="E19" s="12">
        <v>7</v>
      </c>
      <c r="F19" s="7">
        <v>11</v>
      </c>
      <c r="G19" s="7">
        <v>21</v>
      </c>
      <c r="H19" s="7">
        <v>10</v>
      </c>
      <c r="I19" s="7">
        <v>16</v>
      </c>
      <c r="J19" s="7">
        <v>18</v>
      </c>
      <c r="K19" s="7">
        <v>9</v>
      </c>
      <c r="L19" s="7">
        <v>9</v>
      </c>
    </row>
    <row r="20" spans="2:12" ht="18" thickBot="1" x14ac:dyDescent="0.2">
      <c r="B20" s="345"/>
      <c r="C20" s="13">
        <v>68</v>
      </c>
      <c r="D20" s="13">
        <v>79</v>
      </c>
      <c r="E20" s="13">
        <v>56</v>
      </c>
      <c r="F20" s="8">
        <v>55</v>
      </c>
      <c r="G20" s="8">
        <v>72</v>
      </c>
      <c r="H20" s="8">
        <v>64</v>
      </c>
      <c r="I20" s="8">
        <v>77</v>
      </c>
      <c r="J20" s="8">
        <v>95</v>
      </c>
      <c r="K20" s="8">
        <v>71</v>
      </c>
      <c r="L20" s="8">
        <v>27</v>
      </c>
    </row>
    <row r="21" spans="2:12" ht="17.25" x14ac:dyDescent="0.2">
      <c r="B21" s="344" t="s">
        <v>232</v>
      </c>
      <c r="C21" s="12">
        <v>16</v>
      </c>
      <c r="D21" s="12">
        <v>16</v>
      </c>
      <c r="E21" s="12">
        <v>12</v>
      </c>
      <c r="F21" s="7">
        <v>19</v>
      </c>
      <c r="G21" s="7">
        <v>27</v>
      </c>
      <c r="H21" s="7">
        <v>7</v>
      </c>
      <c r="I21" s="7">
        <v>13</v>
      </c>
      <c r="J21" s="7">
        <v>22</v>
      </c>
      <c r="K21" s="7">
        <v>5</v>
      </c>
      <c r="L21" s="7">
        <v>5</v>
      </c>
    </row>
    <row r="22" spans="2:12" ht="18" thickBot="1" x14ac:dyDescent="0.2">
      <c r="B22" s="345"/>
      <c r="C22" s="13">
        <v>84</v>
      </c>
      <c r="D22" s="13">
        <v>95</v>
      </c>
      <c r="E22" s="13">
        <v>68</v>
      </c>
      <c r="F22" s="8">
        <v>74</v>
      </c>
      <c r="G22" s="8">
        <v>99</v>
      </c>
      <c r="H22" s="8">
        <v>71</v>
      </c>
      <c r="I22" s="8">
        <v>90</v>
      </c>
      <c r="J22" s="8">
        <v>117</v>
      </c>
      <c r="K22" s="8">
        <v>76</v>
      </c>
      <c r="L22" s="8">
        <v>32</v>
      </c>
    </row>
    <row r="23" spans="2:12" ht="17.25" x14ac:dyDescent="0.2">
      <c r="B23" s="344" t="s">
        <v>233</v>
      </c>
      <c r="C23" s="12">
        <v>24</v>
      </c>
      <c r="D23" s="12">
        <v>21</v>
      </c>
      <c r="E23" s="12">
        <v>15</v>
      </c>
      <c r="F23" s="7">
        <v>15</v>
      </c>
      <c r="G23" s="7">
        <v>17</v>
      </c>
      <c r="H23" s="7">
        <v>16</v>
      </c>
      <c r="I23" s="7">
        <v>25</v>
      </c>
      <c r="J23" s="7">
        <v>23</v>
      </c>
      <c r="K23" s="7">
        <v>7</v>
      </c>
      <c r="L23" s="7">
        <v>9</v>
      </c>
    </row>
    <row r="24" spans="2:12" ht="18" thickBot="1" x14ac:dyDescent="0.2">
      <c r="B24" s="345"/>
      <c r="C24" s="13">
        <v>108</v>
      </c>
      <c r="D24" s="13">
        <v>116</v>
      </c>
      <c r="E24" s="13">
        <v>83</v>
      </c>
      <c r="F24" s="8">
        <v>89</v>
      </c>
      <c r="G24" s="8">
        <v>116</v>
      </c>
      <c r="H24" s="8">
        <v>87</v>
      </c>
      <c r="I24" s="8">
        <v>115</v>
      </c>
      <c r="J24" s="8">
        <v>140</v>
      </c>
      <c r="K24" s="8">
        <v>83</v>
      </c>
      <c r="L24" s="8">
        <v>41</v>
      </c>
    </row>
    <row r="25" spans="2:12" ht="17.25" x14ac:dyDescent="0.2">
      <c r="B25" s="344" t="s">
        <v>234</v>
      </c>
      <c r="C25" s="12">
        <v>30</v>
      </c>
      <c r="D25" s="12">
        <v>12</v>
      </c>
      <c r="E25" s="12">
        <v>25</v>
      </c>
      <c r="F25" s="7">
        <v>17</v>
      </c>
      <c r="G25" s="7">
        <v>35</v>
      </c>
      <c r="H25" s="7">
        <v>21</v>
      </c>
      <c r="I25" s="7">
        <v>26</v>
      </c>
      <c r="J25" s="7">
        <v>18</v>
      </c>
      <c r="K25" s="7">
        <v>12</v>
      </c>
      <c r="L25" s="7">
        <v>11</v>
      </c>
    </row>
    <row r="26" spans="2:12" ht="18" thickBot="1" x14ac:dyDescent="0.2">
      <c r="B26" s="345"/>
      <c r="C26" s="13">
        <v>138</v>
      </c>
      <c r="D26" s="13">
        <v>128</v>
      </c>
      <c r="E26" s="13">
        <v>108</v>
      </c>
      <c r="F26" s="8">
        <v>106</v>
      </c>
      <c r="G26" s="8">
        <v>151</v>
      </c>
      <c r="H26" s="8">
        <v>108</v>
      </c>
      <c r="I26" s="8">
        <v>141</v>
      </c>
      <c r="J26" s="8">
        <v>158</v>
      </c>
      <c r="K26" s="8">
        <v>95</v>
      </c>
      <c r="L26" s="8">
        <v>52</v>
      </c>
    </row>
    <row r="27" spans="2:12" ht="17.25" x14ac:dyDescent="0.2">
      <c r="B27" s="344" t="s">
        <v>235</v>
      </c>
      <c r="C27" s="12">
        <v>29</v>
      </c>
      <c r="D27" s="12">
        <v>18</v>
      </c>
      <c r="E27" s="12">
        <v>19</v>
      </c>
      <c r="F27" s="7">
        <v>18</v>
      </c>
      <c r="G27" s="7">
        <v>21</v>
      </c>
      <c r="H27" s="7">
        <v>24</v>
      </c>
      <c r="I27" s="7">
        <v>28</v>
      </c>
      <c r="J27" s="7">
        <v>15</v>
      </c>
      <c r="K27" s="7">
        <v>9</v>
      </c>
      <c r="L27" s="7">
        <v>4</v>
      </c>
    </row>
    <row r="28" spans="2:12" ht="18" thickBot="1" x14ac:dyDescent="0.2">
      <c r="B28" s="345"/>
      <c r="C28" s="13">
        <v>167</v>
      </c>
      <c r="D28" s="13">
        <v>146</v>
      </c>
      <c r="E28" s="13">
        <v>127</v>
      </c>
      <c r="F28" s="8">
        <v>124</v>
      </c>
      <c r="G28" s="8">
        <v>172</v>
      </c>
      <c r="H28" s="8">
        <v>132</v>
      </c>
      <c r="I28" s="8">
        <v>169</v>
      </c>
      <c r="J28" s="8">
        <v>173</v>
      </c>
      <c r="K28" s="8">
        <v>104</v>
      </c>
      <c r="L28" s="8">
        <v>56</v>
      </c>
    </row>
    <row r="29" spans="2:12" ht="17.25" x14ac:dyDescent="0.2">
      <c r="B29" s="344" t="s">
        <v>236</v>
      </c>
      <c r="C29" s="12">
        <v>27</v>
      </c>
      <c r="D29" s="12">
        <v>17</v>
      </c>
      <c r="E29" s="12">
        <v>11</v>
      </c>
      <c r="F29" s="7">
        <v>23</v>
      </c>
      <c r="G29" s="7">
        <v>24</v>
      </c>
      <c r="H29" s="7">
        <v>27</v>
      </c>
      <c r="I29" s="7">
        <v>19</v>
      </c>
      <c r="J29" s="7">
        <v>18</v>
      </c>
      <c r="K29" s="7">
        <v>7</v>
      </c>
      <c r="L29" s="7">
        <v>7</v>
      </c>
    </row>
    <row r="30" spans="2:12" ht="18" thickBot="1" x14ac:dyDescent="0.2">
      <c r="B30" s="345"/>
      <c r="C30" s="13">
        <v>194</v>
      </c>
      <c r="D30" s="13">
        <v>163</v>
      </c>
      <c r="E30" s="13">
        <v>138</v>
      </c>
      <c r="F30" s="8">
        <v>147</v>
      </c>
      <c r="G30" s="8">
        <v>196</v>
      </c>
      <c r="H30" s="8">
        <v>159</v>
      </c>
      <c r="I30" s="8">
        <v>188</v>
      </c>
      <c r="J30" s="8">
        <v>191</v>
      </c>
      <c r="K30" s="8">
        <v>111</v>
      </c>
      <c r="L30" s="8">
        <v>63</v>
      </c>
    </row>
    <row r="31" spans="2:12" ht="17.25" x14ac:dyDescent="0.2">
      <c r="B31" s="344" t="s">
        <v>237</v>
      </c>
      <c r="C31" s="12">
        <v>23</v>
      </c>
      <c r="D31" s="12">
        <v>28</v>
      </c>
      <c r="E31" s="12">
        <v>33</v>
      </c>
      <c r="F31" s="7">
        <v>23</v>
      </c>
      <c r="G31" s="7">
        <v>36</v>
      </c>
      <c r="H31" s="7">
        <v>21</v>
      </c>
      <c r="I31" s="7">
        <v>19</v>
      </c>
      <c r="J31" s="7">
        <v>32</v>
      </c>
      <c r="K31" s="7">
        <v>12</v>
      </c>
      <c r="L31" s="7">
        <v>8</v>
      </c>
    </row>
    <row r="32" spans="2:12" ht="18" thickBot="1" x14ac:dyDescent="0.2">
      <c r="B32" s="345"/>
      <c r="C32" s="13">
        <v>217</v>
      </c>
      <c r="D32" s="13">
        <v>191</v>
      </c>
      <c r="E32" s="13">
        <v>171</v>
      </c>
      <c r="F32" s="8">
        <v>170</v>
      </c>
      <c r="G32" s="8">
        <v>232</v>
      </c>
      <c r="H32" s="8">
        <v>180</v>
      </c>
      <c r="I32" s="8">
        <v>207</v>
      </c>
      <c r="J32" s="8">
        <v>223</v>
      </c>
      <c r="K32" s="8">
        <v>123</v>
      </c>
      <c r="L32" s="8">
        <v>71</v>
      </c>
    </row>
    <row r="33" spans="2:12" ht="17.25" x14ac:dyDescent="0.2">
      <c r="B33" s="344" t="s">
        <v>238</v>
      </c>
      <c r="C33" s="12">
        <v>20</v>
      </c>
      <c r="D33" s="12">
        <v>21</v>
      </c>
      <c r="E33" s="12">
        <v>31</v>
      </c>
      <c r="F33" s="7">
        <v>26</v>
      </c>
      <c r="G33" s="7">
        <v>27</v>
      </c>
      <c r="H33" s="7">
        <v>15</v>
      </c>
      <c r="I33" s="7">
        <v>14</v>
      </c>
      <c r="J33" s="7">
        <v>18</v>
      </c>
      <c r="K33" s="7">
        <v>10</v>
      </c>
      <c r="L33" s="7">
        <v>7</v>
      </c>
    </row>
    <row r="34" spans="2:12" ht="18" thickBot="1" x14ac:dyDescent="0.2">
      <c r="B34" s="345"/>
      <c r="C34" s="13">
        <v>237</v>
      </c>
      <c r="D34" s="13">
        <v>212</v>
      </c>
      <c r="E34" s="13">
        <v>202</v>
      </c>
      <c r="F34" s="8">
        <v>196</v>
      </c>
      <c r="G34" s="8">
        <v>259</v>
      </c>
      <c r="H34" s="8">
        <v>195</v>
      </c>
      <c r="I34" s="8">
        <v>221</v>
      </c>
      <c r="J34" s="8">
        <v>241</v>
      </c>
      <c r="K34" s="8">
        <v>133</v>
      </c>
      <c r="L34" s="8">
        <v>78</v>
      </c>
    </row>
    <row r="35" spans="2:12" ht="17.25" x14ac:dyDescent="0.2">
      <c r="B35" s="344" t="s">
        <v>239</v>
      </c>
      <c r="C35" s="12">
        <v>21</v>
      </c>
      <c r="D35" s="12">
        <v>28</v>
      </c>
      <c r="E35" s="12">
        <v>20</v>
      </c>
      <c r="F35" s="7">
        <v>29</v>
      </c>
      <c r="G35" s="7">
        <v>19</v>
      </c>
      <c r="H35" s="7">
        <v>29</v>
      </c>
      <c r="I35" s="7">
        <v>23</v>
      </c>
      <c r="J35" s="7">
        <v>30</v>
      </c>
      <c r="K35" s="7">
        <v>2</v>
      </c>
      <c r="L35" s="7">
        <v>11</v>
      </c>
    </row>
    <row r="36" spans="2:12" ht="18" thickBot="1" x14ac:dyDescent="0.2">
      <c r="B36" s="345"/>
      <c r="C36" s="13">
        <v>258</v>
      </c>
      <c r="D36" s="13">
        <v>240</v>
      </c>
      <c r="E36" s="13">
        <v>222</v>
      </c>
      <c r="F36" s="8">
        <v>225</v>
      </c>
      <c r="G36" s="8">
        <v>278</v>
      </c>
      <c r="H36" s="8">
        <v>224</v>
      </c>
      <c r="I36" s="8">
        <v>244</v>
      </c>
      <c r="J36" s="8">
        <v>271</v>
      </c>
      <c r="K36" s="8">
        <v>135</v>
      </c>
      <c r="L36" s="8">
        <v>89</v>
      </c>
    </row>
    <row r="37" spans="2:12" ht="17.25" x14ac:dyDescent="0.15">
      <c r="B37" s="9" t="s">
        <v>240</v>
      </c>
      <c r="C37" s="10">
        <v>258</v>
      </c>
      <c r="D37" s="10">
        <v>240</v>
      </c>
      <c r="E37" s="10">
        <v>222</v>
      </c>
      <c r="F37" s="10">
        <v>225</v>
      </c>
      <c r="G37" s="10">
        <v>278</v>
      </c>
      <c r="H37" s="10">
        <v>224</v>
      </c>
      <c r="I37" s="10">
        <v>244</v>
      </c>
      <c r="J37" s="10">
        <v>271</v>
      </c>
      <c r="K37" s="10">
        <v>135</v>
      </c>
      <c r="L37" s="10">
        <v>89</v>
      </c>
    </row>
    <row r="38" spans="2:12" ht="11.25" customHeight="1" x14ac:dyDescent="0.15">
      <c r="B38" s="346" t="s">
        <v>241</v>
      </c>
      <c r="C38" s="341">
        <v>12.663755458515283</v>
      </c>
      <c r="D38" s="341">
        <v>-6.9767441860465169</v>
      </c>
      <c r="E38" s="341">
        <v>-7.5</v>
      </c>
      <c r="F38" s="341">
        <v>1.3513513513513544</v>
      </c>
      <c r="G38" s="341">
        <v>23.555555555555557</v>
      </c>
      <c r="H38" s="341">
        <v>-19.42446043165468</v>
      </c>
      <c r="I38" s="341">
        <v>8.9285714285714164</v>
      </c>
      <c r="J38" s="341">
        <v>11.065573770491795</v>
      </c>
      <c r="K38" s="341">
        <v>-50.184501845018445</v>
      </c>
      <c r="L38" s="341">
        <v>-34.074074074074076</v>
      </c>
    </row>
    <row r="39" spans="2:12" ht="13.5" customHeight="1" thickBot="1" x14ac:dyDescent="0.2">
      <c r="B39" s="347"/>
      <c r="C39" s="342"/>
      <c r="D39" s="342"/>
      <c r="E39" s="342"/>
      <c r="F39" s="342"/>
      <c r="G39" s="342"/>
      <c r="H39" s="342"/>
      <c r="I39" s="342"/>
      <c r="J39" s="342"/>
      <c r="K39" s="342"/>
      <c r="L39" s="342"/>
    </row>
    <row r="40" spans="2:12" ht="14.25" x14ac:dyDescent="0.15">
      <c r="B40" s="15" t="s">
        <v>245</v>
      </c>
    </row>
  </sheetData>
  <mergeCells count="35">
    <mergeCell ref="K38:K39"/>
    <mergeCell ref="L11:L12"/>
    <mergeCell ref="L38:L39"/>
    <mergeCell ref="J38:J39"/>
    <mergeCell ref="D38:D39"/>
    <mergeCell ref="E38:E39"/>
    <mergeCell ref="F38:F39"/>
    <mergeCell ref="G38:G39"/>
    <mergeCell ref="H38:H39"/>
    <mergeCell ref="I38:I39"/>
    <mergeCell ref="B1:G1"/>
    <mergeCell ref="C11:C12"/>
    <mergeCell ref="D11:D12"/>
    <mergeCell ref="E11:E12"/>
    <mergeCell ref="F11:F12"/>
    <mergeCell ref="G11:G12"/>
    <mergeCell ref="A5:L5"/>
    <mergeCell ref="H11:H12"/>
    <mergeCell ref="I11:I12"/>
    <mergeCell ref="K11:K12"/>
    <mergeCell ref="B19:B20"/>
    <mergeCell ref="J11:J12"/>
    <mergeCell ref="B13:B14"/>
    <mergeCell ref="B15:B16"/>
    <mergeCell ref="B17:B18"/>
    <mergeCell ref="C38:C39"/>
    <mergeCell ref="B21:B22"/>
    <mergeCell ref="B23:B24"/>
    <mergeCell ref="B25:B26"/>
    <mergeCell ref="B27:B28"/>
    <mergeCell ref="B29:B30"/>
    <mergeCell ref="B31:B32"/>
    <mergeCell ref="B33:B34"/>
    <mergeCell ref="B35:B36"/>
    <mergeCell ref="B38:B39"/>
  </mergeCells>
  <phoneticPr fontId="2"/>
  <pageMargins left="0.7" right="0.7" top="0.75" bottom="0.75" header="0.3" footer="0.3"/>
  <pageSetup paperSize="9" scale="9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42"/>
  <sheetViews>
    <sheetView view="pageBreakPreview" topLeftCell="A13" zoomScale="80" zoomScaleNormal="100" zoomScaleSheetLayoutView="80" workbookViewId="0">
      <selection activeCell="S39" sqref="S39"/>
    </sheetView>
  </sheetViews>
  <sheetFormatPr defaultColWidth="9" defaultRowHeight="14.25" x14ac:dyDescent="0.15"/>
  <cols>
    <col min="1" max="1" width="1" style="106" customWidth="1"/>
    <col min="2" max="2" width="1.375" style="106" customWidth="1"/>
    <col min="3" max="3" width="9.625" style="106" customWidth="1"/>
    <col min="4" max="4" width="8.75" style="106" customWidth="1"/>
    <col min="5" max="11" width="9" style="106" customWidth="1"/>
    <col min="12" max="24" width="8.625" style="106" customWidth="1"/>
    <col min="25" max="16384" width="9" style="106"/>
  </cols>
  <sheetData>
    <row r="1" spans="1:13" ht="35.25" customHeight="1" x14ac:dyDescent="0.15">
      <c r="A1" s="352" t="s">
        <v>248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ht="9.75" customHeight="1" thickBot="1" x14ac:dyDescent="0.2">
      <c r="C2" s="4"/>
    </row>
    <row r="3" spans="1:13" ht="13.5" customHeight="1" x14ac:dyDescent="0.15">
      <c r="B3" s="365" t="s">
        <v>226</v>
      </c>
      <c r="C3" s="366"/>
      <c r="D3" s="344">
        <v>2015</v>
      </c>
      <c r="E3" s="344">
        <v>2016</v>
      </c>
      <c r="F3" s="344">
        <v>2017</v>
      </c>
      <c r="G3" s="344">
        <v>2018</v>
      </c>
      <c r="H3" s="344">
        <v>2019</v>
      </c>
      <c r="I3" s="344">
        <v>2020</v>
      </c>
      <c r="J3" s="344">
        <v>2021</v>
      </c>
      <c r="K3" s="344">
        <v>2022</v>
      </c>
      <c r="L3" s="344">
        <v>2023</v>
      </c>
      <c r="M3" s="344">
        <v>2024</v>
      </c>
    </row>
    <row r="4" spans="1:13" ht="13.5" customHeight="1" x14ac:dyDescent="0.15">
      <c r="B4" s="107"/>
      <c r="C4" s="108"/>
      <c r="D4" s="343"/>
      <c r="E4" s="343"/>
      <c r="F4" s="343"/>
      <c r="G4" s="343"/>
      <c r="H4" s="343"/>
      <c r="I4" s="343"/>
      <c r="J4" s="343"/>
      <c r="K4" s="343"/>
      <c r="L4" s="343"/>
      <c r="M4" s="343"/>
    </row>
    <row r="5" spans="1:13" ht="13.5" customHeight="1" thickBot="1" x14ac:dyDescent="0.2">
      <c r="B5" s="109" t="s">
        <v>249</v>
      </c>
      <c r="C5" s="110"/>
      <c r="D5" s="345"/>
      <c r="E5" s="345"/>
      <c r="F5" s="345"/>
      <c r="G5" s="345"/>
      <c r="H5" s="345"/>
      <c r="I5" s="345"/>
      <c r="J5" s="345"/>
      <c r="K5" s="345"/>
      <c r="L5" s="345"/>
      <c r="M5" s="345"/>
    </row>
    <row r="6" spans="1:13" ht="21" customHeight="1" x14ac:dyDescent="0.15">
      <c r="B6" s="353" t="s">
        <v>250</v>
      </c>
      <c r="C6" s="354"/>
      <c r="D6" s="111">
        <v>269</v>
      </c>
      <c r="E6" s="111">
        <v>224</v>
      </c>
      <c r="F6" s="111">
        <v>181</v>
      </c>
      <c r="G6" s="111">
        <v>169</v>
      </c>
      <c r="H6" s="111">
        <v>161</v>
      </c>
      <c r="I6" s="111">
        <v>113</v>
      </c>
      <c r="J6" s="111">
        <v>110</v>
      </c>
      <c r="K6" s="111">
        <v>127</v>
      </c>
      <c r="L6" s="111">
        <v>107</v>
      </c>
      <c r="M6" s="111">
        <v>117</v>
      </c>
    </row>
    <row r="7" spans="1:13" ht="21" customHeight="1" thickBot="1" x14ac:dyDescent="0.2">
      <c r="B7" s="355"/>
      <c r="C7" s="356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1:13" ht="21" customHeight="1" x14ac:dyDescent="0.15">
      <c r="B8" s="353" t="s">
        <v>251</v>
      </c>
      <c r="C8" s="354"/>
      <c r="D8" s="111">
        <v>1</v>
      </c>
      <c r="E8" s="111">
        <v>0</v>
      </c>
      <c r="F8" s="111">
        <v>0</v>
      </c>
      <c r="G8" s="111">
        <v>0</v>
      </c>
      <c r="H8" s="111">
        <v>0</v>
      </c>
      <c r="I8" s="111">
        <v>1</v>
      </c>
      <c r="J8" s="111">
        <v>0</v>
      </c>
      <c r="K8" s="111">
        <v>2</v>
      </c>
      <c r="L8" s="111">
        <v>0</v>
      </c>
      <c r="M8" s="111">
        <v>1</v>
      </c>
    </row>
    <row r="9" spans="1:13" ht="21" customHeight="1" thickBot="1" x14ac:dyDescent="0.2">
      <c r="B9" s="363"/>
      <c r="C9" s="364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ht="21" customHeight="1" x14ac:dyDescent="0.15">
      <c r="B10" s="353" t="s">
        <v>252</v>
      </c>
      <c r="C10" s="354"/>
      <c r="D10" s="111">
        <v>13</v>
      </c>
      <c r="E10" s="111">
        <v>2</v>
      </c>
      <c r="F10" s="111">
        <v>7</v>
      </c>
      <c r="G10" s="111">
        <v>24</v>
      </c>
      <c r="H10" s="111">
        <v>9</v>
      </c>
      <c r="I10" s="111">
        <v>8</v>
      </c>
      <c r="J10" s="111">
        <v>3</v>
      </c>
      <c r="K10" s="111">
        <v>16</v>
      </c>
      <c r="L10" s="111">
        <v>11</v>
      </c>
      <c r="M10" s="111">
        <v>9</v>
      </c>
    </row>
    <row r="11" spans="1:13" ht="21" customHeight="1" thickBot="1" x14ac:dyDescent="0.2">
      <c r="B11" s="355"/>
      <c r="C11" s="356"/>
      <c r="D11" s="113"/>
      <c r="E11" s="113"/>
      <c r="F11" s="113"/>
      <c r="G11" s="113"/>
      <c r="H11" s="113"/>
      <c r="I11" s="113"/>
      <c r="J11" s="113"/>
      <c r="K11" s="113"/>
      <c r="L11" s="113"/>
      <c r="M11" s="113"/>
    </row>
    <row r="12" spans="1:13" ht="21" customHeight="1" x14ac:dyDescent="0.15">
      <c r="B12" s="353" t="s">
        <v>253</v>
      </c>
      <c r="C12" s="354"/>
      <c r="D12" s="115">
        <v>12</v>
      </c>
      <c r="E12" s="115">
        <v>11</v>
      </c>
      <c r="F12" s="115">
        <v>11</v>
      </c>
      <c r="G12" s="111">
        <v>13</v>
      </c>
      <c r="H12" s="111">
        <v>13</v>
      </c>
      <c r="I12" s="111">
        <v>4</v>
      </c>
      <c r="J12" s="111">
        <v>12</v>
      </c>
      <c r="K12" s="111">
        <v>6</v>
      </c>
      <c r="L12" s="111">
        <v>8</v>
      </c>
      <c r="M12" s="111">
        <v>9</v>
      </c>
    </row>
    <row r="13" spans="1:13" ht="21" customHeight="1" thickBot="1" x14ac:dyDescent="0.2">
      <c r="B13" s="363"/>
      <c r="C13" s="364"/>
      <c r="D13" s="113"/>
      <c r="E13" s="113"/>
      <c r="F13" s="113"/>
      <c r="G13" s="113"/>
      <c r="H13" s="113"/>
      <c r="I13" s="113"/>
      <c r="J13" s="113"/>
      <c r="K13" s="113"/>
      <c r="L13" s="113"/>
      <c r="M13" s="113"/>
    </row>
    <row r="14" spans="1:13" ht="16.5" customHeight="1" x14ac:dyDescent="0.15">
      <c r="C14" s="116" t="s">
        <v>254</v>
      </c>
    </row>
    <row r="15" spans="1:13" ht="35.25" customHeight="1" x14ac:dyDescent="0.15">
      <c r="B15" s="4" t="s">
        <v>255</v>
      </c>
      <c r="C15" s="4"/>
      <c r="D15" s="4"/>
      <c r="E15" s="4"/>
      <c r="F15" s="4"/>
      <c r="G15" s="4"/>
      <c r="H15" s="4"/>
    </row>
    <row r="16" spans="1:13" ht="9.75" customHeight="1" thickBot="1" x14ac:dyDescent="0.2">
      <c r="C16" s="4"/>
    </row>
    <row r="17" spans="2:13" ht="13.5" customHeight="1" x14ac:dyDescent="0.15">
      <c r="B17" s="365" t="s">
        <v>226</v>
      </c>
      <c r="C17" s="366"/>
      <c r="D17" s="344">
        <v>2015</v>
      </c>
      <c r="E17" s="344">
        <v>2016</v>
      </c>
      <c r="F17" s="344">
        <v>2017</v>
      </c>
      <c r="G17" s="344">
        <v>2018</v>
      </c>
      <c r="H17" s="344">
        <v>2019</v>
      </c>
      <c r="I17" s="344">
        <v>2020</v>
      </c>
      <c r="J17" s="344">
        <v>2021</v>
      </c>
      <c r="K17" s="344">
        <v>2022</v>
      </c>
      <c r="L17" s="344">
        <v>2023</v>
      </c>
      <c r="M17" s="344">
        <v>2024</v>
      </c>
    </row>
    <row r="18" spans="2:13" ht="13.5" customHeight="1" x14ac:dyDescent="0.15">
      <c r="B18" s="107"/>
      <c r="C18" s="108"/>
      <c r="D18" s="343"/>
      <c r="E18" s="343"/>
      <c r="F18" s="343"/>
      <c r="G18" s="343"/>
      <c r="H18" s="343"/>
      <c r="I18" s="343"/>
      <c r="J18" s="343"/>
      <c r="K18" s="343"/>
      <c r="L18" s="343"/>
      <c r="M18" s="343"/>
    </row>
    <row r="19" spans="2:13" ht="13.5" customHeight="1" thickBot="1" x14ac:dyDescent="0.2">
      <c r="B19" s="109" t="s">
        <v>249</v>
      </c>
      <c r="C19" s="110"/>
      <c r="D19" s="345"/>
      <c r="E19" s="345"/>
      <c r="F19" s="345"/>
      <c r="G19" s="345"/>
      <c r="H19" s="345"/>
      <c r="I19" s="345"/>
      <c r="J19" s="345"/>
      <c r="K19" s="345"/>
      <c r="L19" s="345"/>
      <c r="M19" s="345"/>
    </row>
    <row r="20" spans="2:13" ht="21" customHeight="1" x14ac:dyDescent="0.15">
      <c r="B20" s="353" t="s">
        <v>250</v>
      </c>
      <c r="C20" s="354"/>
      <c r="D20" s="111">
        <v>5</v>
      </c>
      <c r="E20" s="111">
        <v>2</v>
      </c>
      <c r="F20" s="111">
        <v>4</v>
      </c>
      <c r="G20" s="111">
        <v>7</v>
      </c>
      <c r="H20" s="111">
        <v>6</v>
      </c>
      <c r="I20" s="111">
        <v>3</v>
      </c>
      <c r="J20" s="111">
        <v>1</v>
      </c>
      <c r="K20" s="111">
        <v>3</v>
      </c>
      <c r="L20" s="111">
        <v>2</v>
      </c>
      <c r="M20" s="111">
        <v>4</v>
      </c>
    </row>
    <row r="21" spans="2:13" ht="21" customHeight="1" thickBot="1" x14ac:dyDescent="0.2">
      <c r="B21" s="355"/>
      <c r="C21" s="356"/>
      <c r="D21" s="113"/>
      <c r="E21" s="113"/>
      <c r="F21" s="113"/>
      <c r="G21" s="113"/>
      <c r="H21" s="113"/>
      <c r="I21" s="113"/>
      <c r="J21" s="113"/>
      <c r="K21" s="113"/>
      <c r="L21" s="113"/>
      <c r="M21" s="113"/>
    </row>
    <row r="22" spans="2:13" ht="20.100000000000001" customHeight="1" x14ac:dyDescent="0.15">
      <c r="B22" s="353" t="s">
        <v>251</v>
      </c>
      <c r="C22" s="354"/>
      <c r="D22" s="111">
        <v>1</v>
      </c>
      <c r="E22" s="111">
        <v>0</v>
      </c>
      <c r="F22" s="111">
        <v>0</v>
      </c>
      <c r="G22" s="111">
        <v>0</v>
      </c>
      <c r="H22" s="111">
        <v>0</v>
      </c>
      <c r="I22" s="111">
        <v>1</v>
      </c>
      <c r="J22" s="111">
        <v>0</v>
      </c>
      <c r="K22" s="111">
        <v>0</v>
      </c>
      <c r="L22" s="111">
        <v>0</v>
      </c>
      <c r="M22" s="111">
        <v>0</v>
      </c>
    </row>
    <row r="23" spans="2:13" ht="20.100000000000001" customHeight="1" thickBot="1" x14ac:dyDescent="0.2">
      <c r="B23" s="363"/>
      <c r="C23" s="364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2:13" ht="20.100000000000001" customHeight="1" x14ac:dyDescent="0.15">
      <c r="B24" s="353" t="s">
        <v>252</v>
      </c>
      <c r="C24" s="354"/>
      <c r="D24" s="112">
        <v>13</v>
      </c>
      <c r="E24" s="112">
        <v>2</v>
      </c>
      <c r="F24" s="112">
        <v>7</v>
      </c>
      <c r="G24" s="112">
        <v>24</v>
      </c>
      <c r="H24" s="112">
        <v>9</v>
      </c>
      <c r="I24" s="112">
        <v>8</v>
      </c>
      <c r="J24" s="112">
        <v>3</v>
      </c>
      <c r="K24" s="112">
        <v>16</v>
      </c>
      <c r="L24" s="112">
        <v>11</v>
      </c>
      <c r="M24" s="112">
        <v>9</v>
      </c>
    </row>
    <row r="25" spans="2:13" ht="20.100000000000001" customHeight="1" thickBot="1" x14ac:dyDescent="0.2">
      <c r="B25" s="363"/>
      <c r="C25" s="36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2:13" ht="20.100000000000001" customHeight="1" x14ac:dyDescent="0.15">
      <c r="C26" s="116" t="s">
        <v>256</v>
      </c>
    </row>
    <row r="27" spans="2:13" ht="20.100000000000001" customHeight="1" x14ac:dyDescent="0.15">
      <c r="B27" s="4" t="s">
        <v>257</v>
      </c>
      <c r="C27" s="4"/>
    </row>
    <row r="28" spans="2:13" ht="20.100000000000001" customHeight="1" thickBot="1" x14ac:dyDescent="0.2">
      <c r="B28" s="4"/>
      <c r="C28" s="4"/>
    </row>
    <row r="29" spans="2:13" ht="20.100000000000001" customHeight="1" x14ac:dyDescent="0.15">
      <c r="B29" s="365" t="s">
        <v>226</v>
      </c>
      <c r="C29" s="366"/>
      <c r="D29" s="344">
        <v>2015</v>
      </c>
      <c r="E29" s="344">
        <v>2016</v>
      </c>
      <c r="F29" s="344">
        <v>2017</v>
      </c>
      <c r="G29" s="344">
        <v>2018</v>
      </c>
      <c r="H29" s="344">
        <v>2019</v>
      </c>
      <c r="I29" s="344">
        <v>2020</v>
      </c>
      <c r="J29" s="344">
        <v>2021</v>
      </c>
      <c r="K29" s="344">
        <v>2022</v>
      </c>
      <c r="L29" s="344">
        <v>2023</v>
      </c>
      <c r="M29" s="344">
        <v>2024</v>
      </c>
    </row>
    <row r="30" spans="2:13" ht="20.100000000000001" customHeight="1" x14ac:dyDescent="0.15">
      <c r="B30" s="107"/>
      <c r="C30" s="108"/>
      <c r="D30" s="343"/>
      <c r="E30" s="343"/>
      <c r="F30" s="343"/>
      <c r="G30" s="343"/>
      <c r="H30" s="343"/>
      <c r="I30" s="343"/>
      <c r="J30" s="343"/>
      <c r="K30" s="343"/>
      <c r="L30" s="343"/>
      <c r="M30" s="343"/>
    </row>
    <row r="31" spans="2:13" ht="20.100000000000001" customHeight="1" thickBot="1" x14ac:dyDescent="0.2">
      <c r="B31" s="109" t="s">
        <v>249</v>
      </c>
      <c r="C31" s="110"/>
      <c r="D31" s="345"/>
      <c r="E31" s="345"/>
      <c r="F31" s="345"/>
      <c r="G31" s="345"/>
      <c r="H31" s="345"/>
      <c r="I31" s="345"/>
      <c r="J31" s="345"/>
      <c r="K31" s="345"/>
      <c r="L31" s="345"/>
      <c r="M31" s="345"/>
    </row>
    <row r="32" spans="2:13" ht="20.100000000000001" customHeight="1" x14ac:dyDescent="0.15">
      <c r="B32" s="353" t="s">
        <v>258</v>
      </c>
      <c r="C32" s="354"/>
      <c r="D32" s="111">
        <v>264</v>
      </c>
      <c r="E32" s="111">
        <v>221</v>
      </c>
      <c r="F32" s="111">
        <v>177</v>
      </c>
      <c r="G32" s="111">
        <v>162</v>
      </c>
      <c r="H32" s="111">
        <v>155</v>
      </c>
      <c r="I32" s="111">
        <v>110</v>
      </c>
      <c r="J32" s="111">
        <v>109</v>
      </c>
      <c r="K32" s="111">
        <v>124</v>
      </c>
      <c r="L32" s="111">
        <v>105</v>
      </c>
      <c r="M32" s="111">
        <v>113</v>
      </c>
    </row>
    <row r="33" spans="2:13" ht="20.100000000000001" customHeight="1" thickBot="1" x14ac:dyDescent="0.2">
      <c r="B33" s="363"/>
      <c r="C33" s="364"/>
      <c r="D33" s="113"/>
      <c r="E33" s="113"/>
      <c r="F33" s="113"/>
      <c r="G33" s="113"/>
      <c r="H33" s="113"/>
      <c r="I33" s="113"/>
      <c r="J33" s="113"/>
      <c r="K33" s="113"/>
      <c r="L33" s="113"/>
      <c r="M33" s="113"/>
    </row>
    <row r="34" spans="2:13" ht="20.100000000000001" customHeight="1" x14ac:dyDescent="0.15">
      <c r="B34" s="361" t="s">
        <v>259</v>
      </c>
      <c r="C34" s="362"/>
      <c r="D34" s="111">
        <v>5</v>
      </c>
      <c r="E34" s="111">
        <v>2</v>
      </c>
      <c r="F34" s="111">
        <v>4</v>
      </c>
      <c r="G34" s="111">
        <v>7</v>
      </c>
      <c r="H34" s="111">
        <v>6</v>
      </c>
      <c r="I34" s="111">
        <v>3</v>
      </c>
      <c r="J34" s="111">
        <v>1</v>
      </c>
      <c r="K34" s="111">
        <v>3</v>
      </c>
      <c r="L34" s="111">
        <v>2</v>
      </c>
      <c r="M34" s="111">
        <v>4</v>
      </c>
    </row>
    <row r="35" spans="2:13" ht="20.100000000000001" customHeight="1" thickBot="1" x14ac:dyDescent="0.2">
      <c r="B35" s="361"/>
      <c r="C35" s="362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2:13" ht="20.100000000000001" customHeight="1" x14ac:dyDescent="0.15">
      <c r="B36" s="357" t="s">
        <v>260</v>
      </c>
      <c r="C36" s="358"/>
      <c r="D36" s="111">
        <v>0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</row>
    <row r="37" spans="2:13" ht="27" customHeight="1" thickBot="1" x14ac:dyDescent="0.2">
      <c r="B37" s="359"/>
      <c r="C37" s="360"/>
      <c r="D37" s="113"/>
      <c r="E37" s="113"/>
      <c r="F37" s="113"/>
      <c r="G37" s="113"/>
      <c r="H37" s="113"/>
      <c r="I37" s="113"/>
      <c r="J37" s="113"/>
      <c r="K37" s="113"/>
      <c r="L37" s="113"/>
      <c r="M37" s="113"/>
    </row>
    <row r="38" spans="2:13" ht="20.25" customHeight="1" x14ac:dyDescent="0.15">
      <c r="B38" s="357" t="s">
        <v>261</v>
      </c>
      <c r="C38" s="358"/>
      <c r="D38" s="111">
        <v>0</v>
      </c>
      <c r="E38" s="111">
        <v>1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</row>
    <row r="39" spans="2:13" ht="27" customHeight="1" thickBot="1" x14ac:dyDescent="0.2">
      <c r="B39" s="359"/>
      <c r="C39" s="360"/>
      <c r="D39" s="113"/>
      <c r="E39" s="113"/>
      <c r="F39" s="113"/>
      <c r="G39" s="113"/>
      <c r="H39" s="113"/>
      <c r="I39" s="113"/>
      <c r="J39" s="113"/>
      <c r="K39" s="113"/>
      <c r="L39" s="113"/>
      <c r="M39" s="113"/>
    </row>
    <row r="40" spans="2:13" ht="20.25" customHeight="1" x14ac:dyDescent="0.15">
      <c r="B40" s="361" t="s">
        <v>262</v>
      </c>
      <c r="C40" s="362"/>
      <c r="D40" s="111">
        <v>269</v>
      </c>
      <c r="E40" s="111">
        <v>224</v>
      </c>
      <c r="F40" s="111">
        <v>181</v>
      </c>
      <c r="G40" s="111">
        <v>169</v>
      </c>
      <c r="H40" s="111">
        <v>161</v>
      </c>
      <c r="I40" s="111">
        <v>113</v>
      </c>
      <c r="J40" s="111">
        <v>110</v>
      </c>
      <c r="K40" s="111">
        <v>127</v>
      </c>
      <c r="L40" s="111">
        <v>107</v>
      </c>
      <c r="M40" s="111">
        <v>117</v>
      </c>
    </row>
    <row r="41" spans="2:13" ht="27" customHeight="1" thickBot="1" x14ac:dyDescent="0.2">
      <c r="B41" s="359"/>
      <c r="C41" s="360"/>
      <c r="D41" s="113"/>
      <c r="E41" s="113"/>
      <c r="F41" s="113"/>
      <c r="G41" s="113"/>
      <c r="H41" s="113"/>
      <c r="I41" s="113"/>
      <c r="J41" s="113"/>
      <c r="K41" s="113"/>
      <c r="L41" s="113"/>
      <c r="M41" s="113"/>
    </row>
    <row r="42" spans="2:13" x14ac:dyDescent="0.15">
      <c r="B42" s="106" t="e">
        <v>#REF!</v>
      </c>
    </row>
  </sheetData>
  <mergeCells count="46">
    <mergeCell ref="F17:F19"/>
    <mergeCell ref="E3:E5"/>
    <mergeCell ref="F3:F5"/>
    <mergeCell ref="B3:C3"/>
    <mergeCell ref="B6:C7"/>
    <mergeCell ref="B8:C9"/>
    <mergeCell ref="D3:D5"/>
    <mergeCell ref="J3:J5"/>
    <mergeCell ref="B34:C35"/>
    <mergeCell ref="F29:F31"/>
    <mergeCell ref="G29:G31"/>
    <mergeCell ref="H29:H31"/>
    <mergeCell ref="I29:I31"/>
    <mergeCell ref="G3:G5"/>
    <mergeCell ref="H3:H5"/>
    <mergeCell ref="I3:I5"/>
    <mergeCell ref="G17:G19"/>
    <mergeCell ref="D17:D19"/>
    <mergeCell ref="B10:C11"/>
    <mergeCell ref="B12:C13"/>
    <mergeCell ref="B22:C23"/>
    <mergeCell ref="B24:C25"/>
    <mergeCell ref="B17:C17"/>
    <mergeCell ref="B36:C37"/>
    <mergeCell ref="B38:C39"/>
    <mergeCell ref="B40:C41"/>
    <mergeCell ref="E29:E31"/>
    <mergeCell ref="D29:D31"/>
    <mergeCell ref="B32:C33"/>
    <mergeCell ref="B29:C29"/>
    <mergeCell ref="A1:M1"/>
    <mergeCell ref="L3:L5"/>
    <mergeCell ref="L17:L19"/>
    <mergeCell ref="L29:L31"/>
    <mergeCell ref="M3:M5"/>
    <mergeCell ref="M17:M19"/>
    <mergeCell ref="M29:M31"/>
    <mergeCell ref="H17:H19"/>
    <mergeCell ref="I17:I19"/>
    <mergeCell ref="J17:J19"/>
    <mergeCell ref="K17:K19"/>
    <mergeCell ref="K29:K31"/>
    <mergeCell ref="J29:J31"/>
    <mergeCell ref="B20:C21"/>
    <mergeCell ref="K3:K5"/>
    <mergeCell ref="E17:E19"/>
  </mergeCells>
  <phoneticPr fontId="2"/>
  <pageMargins left="0.7" right="0.7" top="0.75" bottom="0.75" header="0.3" footer="0.3"/>
  <pageSetup paperSize="9" scale="87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1:N60"/>
  <sheetViews>
    <sheetView view="pageBreakPreview" zoomScale="90" zoomScaleNormal="100" zoomScaleSheetLayoutView="90" workbookViewId="0">
      <selection activeCell="Q54" sqref="Q54"/>
    </sheetView>
  </sheetViews>
  <sheetFormatPr defaultColWidth="8" defaultRowHeight="17.25" x14ac:dyDescent="0.2"/>
  <cols>
    <col min="1" max="1" width="1" style="16" customWidth="1"/>
    <col min="2" max="2" width="4.375" style="16" customWidth="1"/>
    <col min="3" max="3" width="25.375" style="16" customWidth="1"/>
    <col min="4" max="11" width="8.625" style="16" customWidth="1"/>
    <col min="12" max="21" width="8.125" style="16" customWidth="1"/>
    <col min="22" max="25" width="8.625" style="16" customWidth="1"/>
    <col min="26" max="16384" width="8" style="16"/>
  </cols>
  <sheetData>
    <row r="1" spans="2:14" ht="18" thickBot="1" x14ac:dyDescent="0.25">
      <c r="B1" s="367" t="s">
        <v>263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2:14" ht="18" thickBot="1" x14ac:dyDescent="0.25">
      <c r="B2" s="17" t="s">
        <v>264</v>
      </c>
      <c r="C2" s="18"/>
      <c r="D2" s="19">
        <v>2015</v>
      </c>
      <c r="E2" s="19">
        <v>2016</v>
      </c>
      <c r="F2" s="20">
        <v>2017</v>
      </c>
      <c r="G2" s="21">
        <v>2018</v>
      </c>
      <c r="H2" s="22">
        <v>2019</v>
      </c>
      <c r="I2" s="19">
        <v>2020</v>
      </c>
      <c r="J2" s="22">
        <v>2021</v>
      </c>
      <c r="K2" s="19">
        <v>2022</v>
      </c>
      <c r="L2" s="19">
        <v>2023</v>
      </c>
      <c r="M2" s="21">
        <v>2024</v>
      </c>
      <c r="N2" s="23" t="s">
        <v>265</v>
      </c>
    </row>
    <row r="3" spans="2:14" x14ac:dyDescent="0.2">
      <c r="B3" s="24" t="s">
        <v>266</v>
      </c>
      <c r="C3" s="25"/>
      <c r="D3" s="26">
        <v>17</v>
      </c>
      <c r="E3" s="26">
        <v>13</v>
      </c>
      <c r="F3" s="26">
        <v>13</v>
      </c>
      <c r="G3" s="26">
        <v>8</v>
      </c>
      <c r="H3" s="26">
        <v>18</v>
      </c>
      <c r="I3" s="26">
        <v>11</v>
      </c>
      <c r="J3" s="26">
        <v>11</v>
      </c>
      <c r="K3" s="26">
        <v>11</v>
      </c>
      <c r="L3" s="26">
        <v>8</v>
      </c>
      <c r="M3" s="27">
        <v>10</v>
      </c>
      <c r="N3" s="28">
        <v>120</v>
      </c>
    </row>
    <row r="4" spans="2:14" x14ac:dyDescent="0.2">
      <c r="B4" s="29"/>
      <c r="C4" s="30" t="s">
        <v>267</v>
      </c>
      <c r="D4" s="31">
        <v>7</v>
      </c>
      <c r="E4" s="31">
        <v>2</v>
      </c>
      <c r="F4" s="31">
        <v>7</v>
      </c>
      <c r="G4" s="31">
        <v>4</v>
      </c>
      <c r="H4" s="31">
        <v>7</v>
      </c>
      <c r="I4" s="31">
        <v>3</v>
      </c>
      <c r="J4" s="31">
        <v>3</v>
      </c>
      <c r="K4" s="31">
        <v>6</v>
      </c>
      <c r="L4" s="31">
        <v>1</v>
      </c>
      <c r="M4" s="32">
        <v>4</v>
      </c>
      <c r="N4" s="33">
        <v>44</v>
      </c>
    </row>
    <row r="5" spans="2:14" x14ac:dyDescent="0.2">
      <c r="B5" s="29"/>
      <c r="C5" s="30" t="s">
        <v>268</v>
      </c>
      <c r="D5" s="31">
        <v>8</v>
      </c>
      <c r="E5" s="31">
        <v>9</v>
      </c>
      <c r="F5" s="31">
        <v>1</v>
      </c>
      <c r="G5" s="49">
        <v>4</v>
      </c>
      <c r="H5" s="49">
        <v>6</v>
      </c>
      <c r="I5" s="49">
        <v>3</v>
      </c>
      <c r="J5" s="49">
        <v>4</v>
      </c>
      <c r="K5" s="49">
        <v>2</v>
      </c>
      <c r="L5" s="49">
        <v>3</v>
      </c>
      <c r="M5" s="50">
        <v>1</v>
      </c>
      <c r="N5" s="33">
        <v>41</v>
      </c>
    </row>
    <row r="6" spans="2:14" ht="18" thickBot="1" x14ac:dyDescent="0.25">
      <c r="B6" s="84"/>
      <c r="C6" s="99" t="s">
        <v>269</v>
      </c>
      <c r="D6" s="35">
        <v>2</v>
      </c>
      <c r="E6" s="35">
        <v>2</v>
      </c>
      <c r="F6" s="35">
        <v>5</v>
      </c>
      <c r="G6" s="35">
        <v>0</v>
      </c>
      <c r="H6" s="35">
        <v>5</v>
      </c>
      <c r="I6" s="35">
        <v>5</v>
      </c>
      <c r="J6" s="35">
        <v>4</v>
      </c>
      <c r="K6" s="35">
        <v>3</v>
      </c>
      <c r="L6" s="35">
        <v>4</v>
      </c>
      <c r="M6" s="36">
        <v>5</v>
      </c>
      <c r="N6" s="37">
        <v>35</v>
      </c>
    </row>
    <row r="7" spans="2:14" x14ac:dyDescent="0.2">
      <c r="B7" s="79" t="s">
        <v>270</v>
      </c>
      <c r="C7" s="85"/>
      <c r="D7" s="39">
        <v>22</v>
      </c>
      <c r="E7" s="39">
        <v>29</v>
      </c>
      <c r="F7" s="39">
        <v>14</v>
      </c>
      <c r="G7" s="31">
        <v>23</v>
      </c>
      <c r="H7" s="31">
        <v>35</v>
      </c>
      <c r="I7" s="31">
        <v>15</v>
      </c>
      <c r="J7" s="31">
        <v>16</v>
      </c>
      <c r="K7" s="31">
        <v>27</v>
      </c>
      <c r="L7" s="31">
        <v>15</v>
      </c>
      <c r="M7" s="122">
        <v>21</v>
      </c>
      <c r="N7" s="28">
        <v>217</v>
      </c>
    </row>
    <row r="8" spans="2:14" x14ac:dyDescent="0.2">
      <c r="B8" s="41"/>
      <c r="C8" s="30" t="s">
        <v>271</v>
      </c>
      <c r="D8" s="31">
        <v>11</v>
      </c>
      <c r="E8" s="31">
        <v>13</v>
      </c>
      <c r="F8" s="31">
        <v>8</v>
      </c>
      <c r="G8" s="31">
        <v>16</v>
      </c>
      <c r="H8" s="31">
        <v>19</v>
      </c>
      <c r="I8" s="31">
        <v>9</v>
      </c>
      <c r="J8" s="31">
        <v>8</v>
      </c>
      <c r="K8" s="31">
        <v>20</v>
      </c>
      <c r="L8" s="31">
        <v>8</v>
      </c>
      <c r="M8" s="122">
        <v>13</v>
      </c>
      <c r="N8" s="33">
        <v>125</v>
      </c>
    </row>
    <row r="9" spans="2:14" x14ac:dyDescent="0.2">
      <c r="B9" s="41"/>
      <c r="C9" s="43" t="s">
        <v>272</v>
      </c>
      <c r="D9" s="44">
        <v>11</v>
      </c>
      <c r="E9" s="44">
        <v>16</v>
      </c>
      <c r="F9" s="44">
        <v>6</v>
      </c>
      <c r="G9" s="31">
        <v>6</v>
      </c>
      <c r="H9" s="31">
        <v>16</v>
      </c>
      <c r="I9" s="31">
        <v>6</v>
      </c>
      <c r="J9" s="31">
        <v>8</v>
      </c>
      <c r="K9" s="31">
        <v>7</v>
      </c>
      <c r="L9" s="31">
        <v>7</v>
      </c>
      <c r="M9" s="122">
        <v>8</v>
      </c>
      <c r="N9" s="33">
        <v>91</v>
      </c>
    </row>
    <row r="10" spans="2:14" ht="18" thickBot="1" x14ac:dyDescent="0.25">
      <c r="B10" s="45"/>
      <c r="C10" s="46" t="s">
        <v>273</v>
      </c>
      <c r="D10" s="35">
        <v>0</v>
      </c>
      <c r="E10" s="35">
        <v>0</v>
      </c>
      <c r="F10" s="35">
        <v>0</v>
      </c>
      <c r="G10" s="36">
        <v>1</v>
      </c>
      <c r="H10" s="34">
        <v>0</v>
      </c>
      <c r="I10" s="35">
        <v>0</v>
      </c>
      <c r="J10" s="34">
        <v>0</v>
      </c>
      <c r="K10" s="35">
        <v>0</v>
      </c>
      <c r="L10" s="35">
        <v>0</v>
      </c>
      <c r="M10" s="36">
        <v>0</v>
      </c>
      <c r="N10" s="37">
        <v>1</v>
      </c>
    </row>
    <row r="11" spans="2:14" ht="18" thickBot="1" x14ac:dyDescent="0.25">
      <c r="B11" s="100" t="s">
        <v>274</v>
      </c>
      <c r="C11" s="101"/>
      <c r="D11" s="49">
        <v>7</v>
      </c>
      <c r="E11" s="49">
        <v>9</v>
      </c>
      <c r="F11" s="49">
        <v>5</v>
      </c>
      <c r="G11" s="19">
        <v>2</v>
      </c>
      <c r="H11" s="19">
        <v>5</v>
      </c>
      <c r="I11" s="19">
        <v>3</v>
      </c>
      <c r="J11" s="19">
        <v>3</v>
      </c>
      <c r="K11" s="19">
        <v>10</v>
      </c>
      <c r="L11" s="19">
        <v>8</v>
      </c>
      <c r="M11" s="117">
        <v>9</v>
      </c>
      <c r="N11" s="51">
        <v>61</v>
      </c>
    </row>
    <row r="12" spans="2:14" ht="18" thickBot="1" x14ac:dyDescent="0.25">
      <c r="B12" s="29" t="s">
        <v>275</v>
      </c>
      <c r="C12" s="48"/>
      <c r="D12" s="26">
        <v>0</v>
      </c>
      <c r="E12" s="26">
        <v>0</v>
      </c>
      <c r="F12" s="26">
        <v>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17">
        <v>0</v>
      </c>
      <c r="N12" s="51">
        <v>1</v>
      </c>
    </row>
    <row r="13" spans="2:14" ht="18" thickBot="1" x14ac:dyDescent="0.25">
      <c r="B13" s="52" t="s">
        <v>276</v>
      </c>
      <c r="C13" s="53"/>
      <c r="D13" s="26">
        <v>11</v>
      </c>
      <c r="E13" s="26">
        <v>2</v>
      </c>
      <c r="F13" s="26">
        <v>0</v>
      </c>
      <c r="G13" s="19">
        <v>2</v>
      </c>
      <c r="H13" s="19">
        <v>1</v>
      </c>
      <c r="I13" s="19">
        <v>0</v>
      </c>
      <c r="J13" s="19">
        <v>1</v>
      </c>
      <c r="K13" s="19">
        <v>2</v>
      </c>
      <c r="L13" s="19">
        <v>1</v>
      </c>
      <c r="M13" s="117">
        <v>5</v>
      </c>
      <c r="N13" s="51">
        <v>25</v>
      </c>
    </row>
    <row r="14" spans="2:14" ht="18" thickBot="1" x14ac:dyDescent="0.25">
      <c r="B14" s="52" t="s">
        <v>277</v>
      </c>
      <c r="C14" s="54"/>
      <c r="D14" s="26">
        <v>11</v>
      </c>
      <c r="E14" s="26">
        <v>4</v>
      </c>
      <c r="F14" s="26">
        <v>11</v>
      </c>
      <c r="G14" s="19">
        <v>8</v>
      </c>
      <c r="H14" s="19">
        <v>12</v>
      </c>
      <c r="I14" s="19">
        <v>7</v>
      </c>
      <c r="J14" s="19">
        <v>8</v>
      </c>
      <c r="K14" s="19">
        <v>10</v>
      </c>
      <c r="L14" s="19">
        <v>10</v>
      </c>
      <c r="M14" s="117">
        <v>6</v>
      </c>
      <c r="N14" s="51">
        <v>87</v>
      </c>
    </row>
    <row r="15" spans="2:14" ht="18" thickBot="1" x14ac:dyDescent="0.25">
      <c r="B15" s="52" t="s">
        <v>278</v>
      </c>
      <c r="C15" s="53"/>
      <c r="D15" s="26">
        <v>1</v>
      </c>
      <c r="E15" s="26">
        <v>1</v>
      </c>
      <c r="F15" s="26">
        <v>1</v>
      </c>
      <c r="G15" s="19">
        <v>1</v>
      </c>
      <c r="H15" s="19">
        <v>0</v>
      </c>
      <c r="I15" s="19">
        <v>1</v>
      </c>
      <c r="J15" s="19">
        <v>1</v>
      </c>
      <c r="K15" s="19">
        <v>1</v>
      </c>
      <c r="L15" s="19">
        <v>2</v>
      </c>
      <c r="M15" s="117">
        <v>1</v>
      </c>
      <c r="N15" s="51">
        <v>10</v>
      </c>
    </row>
    <row r="16" spans="2:14" ht="18" thickBot="1" x14ac:dyDescent="0.25">
      <c r="B16" s="52" t="s">
        <v>279</v>
      </c>
      <c r="C16" s="53"/>
      <c r="D16" s="26">
        <v>1</v>
      </c>
      <c r="E16" s="26">
        <v>3</v>
      </c>
      <c r="F16" s="26">
        <v>0</v>
      </c>
      <c r="G16" s="19">
        <v>1</v>
      </c>
      <c r="H16" s="19">
        <v>1</v>
      </c>
      <c r="I16" s="19">
        <v>0</v>
      </c>
      <c r="J16" s="19">
        <v>0</v>
      </c>
      <c r="K16" s="19">
        <v>0</v>
      </c>
      <c r="L16" s="19">
        <v>0</v>
      </c>
      <c r="M16" s="117">
        <v>0</v>
      </c>
      <c r="N16" s="51">
        <v>6</v>
      </c>
    </row>
    <row r="17" spans="2:14" ht="18" thickBot="1" x14ac:dyDescent="0.25">
      <c r="B17" s="52" t="s">
        <v>280</v>
      </c>
      <c r="C17" s="53"/>
      <c r="D17" s="26">
        <v>0</v>
      </c>
      <c r="E17" s="26">
        <v>0</v>
      </c>
      <c r="F17" s="26">
        <v>0</v>
      </c>
      <c r="G17" s="19">
        <v>1</v>
      </c>
      <c r="H17" s="19">
        <v>0</v>
      </c>
      <c r="I17" s="19">
        <v>1</v>
      </c>
      <c r="J17" s="19">
        <v>0</v>
      </c>
      <c r="K17" s="19">
        <v>0</v>
      </c>
      <c r="L17" s="19">
        <v>0</v>
      </c>
      <c r="M17" s="117">
        <v>0</v>
      </c>
      <c r="N17" s="51">
        <v>2</v>
      </c>
    </row>
    <row r="18" spans="2:14" ht="18" thickBot="1" x14ac:dyDescent="0.25">
      <c r="B18" s="55" t="s">
        <v>281</v>
      </c>
      <c r="C18" s="25"/>
      <c r="D18" s="26">
        <v>0</v>
      </c>
      <c r="E18" s="26">
        <v>0</v>
      </c>
      <c r="F18" s="26">
        <v>0</v>
      </c>
      <c r="G18" s="19">
        <v>0</v>
      </c>
      <c r="H18" s="19">
        <v>1</v>
      </c>
      <c r="I18" s="19">
        <v>0</v>
      </c>
      <c r="J18" s="19">
        <v>0</v>
      </c>
      <c r="K18" s="19">
        <v>0</v>
      </c>
      <c r="L18" s="19">
        <v>1</v>
      </c>
      <c r="M18" s="117">
        <v>1</v>
      </c>
      <c r="N18" s="51">
        <v>3</v>
      </c>
    </row>
    <row r="19" spans="2:14" x14ac:dyDescent="0.2">
      <c r="B19" s="55" t="s">
        <v>282</v>
      </c>
      <c r="C19" s="38"/>
      <c r="D19" s="56">
        <v>67</v>
      </c>
      <c r="E19" s="56">
        <v>48</v>
      </c>
      <c r="F19" s="56">
        <v>41</v>
      </c>
      <c r="G19" s="56">
        <v>29</v>
      </c>
      <c r="H19" s="56">
        <v>24</v>
      </c>
      <c r="I19" s="56">
        <v>15</v>
      </c>
      <c r="J19" s="56">
        <v>15</v>
      </c>
      <c r="K19" s="56">
        <v>13</v>
      </c>
      <c r="L19" s="56">
        <v>9</v>
      </c>
      <c r="M19" s="121">
        <v>11</v>
      </c>
      <c r="N19" s="28">
        <v>272</v>
      </c>
    </row>
    <row r="20" spans="2:14" x14ac:dyDescent="0.2">
      <c r="B20" s="57"/>
      <c r="C20" s="58" t="s">
        <v>283</v>
      </c>
      <c r="D20" s="39">
        <v>54</v>
      </c>
      <c r="E20" s="39">
        <v>42</v>
      </c>
      <c r="F20" s="39">
        <v>35</v>
      </c>
      <c r="G20" s="31">
        <v>24</v>
      </c>
      <c r="H20" s="31">
        <v>21</v>
      </c>
      <c r="I20" s="31">
        <v>11</v>
      </c>
      <c r="J20" s="31">
        <v>8</v>
      </c>
      <c r="K20" s="31">
        <v>6</v>
      </c>
      <c r="L20" s="31">
        <v>3</v>
      </c>
      <c r="M20" s="122">
        <v>8</v>
      </c>
      <c r="N20" s="33">
        <v>212</v>
      </c>
    </row>
    <row r="21" spans="2:14" x14ac:dyDescent="0.2">
      <c r="B21" s="57"/>
      <c r="C21" s="59" t="s">
        <v>284</v>
      </c>
      <c r="D21" s="60">
        <v>5</v>
      </c>
      <c r="E21" s="60">
        <v>1</v>
      </c>
      <c r="F21" s="60">
        <v>1</v>
      </c>
      <c r="G21" s="31">
        <v>1</v>
      </c>
      <c r="H21" s="31">
        <v>1</v>
      </c>
      <c r="I21" s="31">
        <v>0</v>
      </c>
      <c r="J21" s="31">
        <v>1</v>
      </c>
      <c r="K21" s="31">
        <v>0</v>
      </c>
      <c r="L21" s="31">
        <v>1</v>
      </c>
      <c r="M21" s="122">
        <v>0</v>
      </c>
      <c r="N21" s="33">
        <v>11</v>
      </c>
    </row>
    <row r="22" spans="2:14" x14ac:dyDescent="0.2">
      <c r="B22" s="57"/>
      <c r="C22" s="59" t="s">
        <v>285</v>
      </c>
      <c r="D22" s="60">
        <v>5</v>
      </c>
      <c r="E22" s="60">
        <v>3</v>
      </c>
      <c r="F22" s="60">
        <v>1</v>
      </c>
      <c r="G22" s="31">
        <v>1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122">
        <v>1</v>
      </c>
      <c r="N22" s="33">
        <v>11</v>
      </c>
    </row>
    <row r="23" spans="2:14" x14ac:dyDescent="0.2">
      <c r="B23" s="57"/>
      <c r="C23" s="61" t="s">
        <v>286</v>
      </c>
      <c r="D23" s="62">
        <v>0</v>
      </c>
      <c r="E23" s="62">
        <v>1</v>
      </c>
      <c r="F23" s="62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122">
        <v>0</v>
      </c>
      <c r="N23" s="63">
        <v>1</v>
      </c>
    </row>
    <row r="24" spans="2:14" x14ac:dyDescent="0.2">
      <c r="B24" s="57"/>
      <c r="C24" s="61" t="s">
        <v>287</v>
      </c>
      <c r="D24" s="62">
        <v>0</v>
      </c>
      <c r="E24" s="62">
        <v>0</v>
      </c>
      <c r="F24" s="62">
        <v>0</v>
      </c>
      <c r="G24" s="31">
        <v>0</v>
      </c>
      <c r="H24" s="31">
        <v>0</v>
      </c>
      <c r="I24" s="31">
        <v>0</v>
      </c>
      <c r="J24" s="31">
        <v>1</v>
      </c>
      <c r="K24" s="31">
        <v>0</v>
      </c>
      <c r="L24" s="31">
        <v>0</v>
      </c>
      <c r="M24" s="122">
        <v>0</v>
      </c>
      <c r="N24" s="42">
        <v>1</v>
      </c>
    </row>
    <row r="25" spans="2:14" ht="18" thickBot="1" x14ac:dyDescent="0.25">
      <c r="B25" s="64"/>
      <c r="C25" s="65" t="s">
        <v>288</v>
      </c>
      <c r="D25" s="66">
        <v>3</v>
      </c>
      <c r="E25" s="66">
        <v>1</v>
      </c>
      <c r="F25" s="66">
        <v>4</v>
      </c>
      <c r="G25" s="35">
        <v>3</v>
      </c>
      <c r="H25" s="35">
        <v>2</v>
      </c>
      <c r="I25" s="35">
        <v>4</v>
      </c>
      <c r="J25" s="35">
        <v>5</v>
      </c>
      <c r="K25" s="35">
        <v>7</v>
      </c>
      <c r="L25" s="35">
        <v>5</v>
      </c>
      <c r="M25" s="238">
        <v>2</v>
      </c>
      <c r="N25" s="47">
        <v>36</v>
      </c>
    </row>
    <row r="26" spans="2:14" x14ac:dyDescent="0.2">
      <c r="B26" s="41" t="s">
        <v>289</v>
      </c>
      <c r="C26" s="102"/>
      <c r="D26" s="67">
        <v>59</v>
      </c>
      <c r="E26" s="67">
        <v>50</v>
      </c>
      <c r="F26" s="67">
        <v>40</v>
      </c>
      <c r="G26" s="56">
        <v>41</v>
      </c>
      <c r="H26" s="56">
        <v>22</v>
      </c>
      <c r="I26" s="56">
        <v>27</v>
      </c>
      <c r="J26" s="56">
        <v>21</v>
      </c>
      <c r="K26" s="56">
        <v>20</v>
      </c>
      <c r="L26" s="56">
        <v>18</v>
      </c>
      <c r="M26" s="123">
        <v>18</v>
      </c>
      <c r="N26" s="40">
        <v>316</v>
      </c>
    </row>
    <row r="27" spans="2:14" x14ac:dyDescent="0.2">
      <c r="B27" s="68"/>
      <c r="C27" s="59" t="s">
        <v>284</v>
      </c>
      <c r="D27" s="60">
        <v>0</v>
      </c>
      <c r="E27" s="60">
        <v>0</v>
      </c>
      <c r="F27" s="60">
        <v>0</v>
      </c>
      <c r="G27" s="31">
        <v>0</v>
      </c>
      <c r="H27" s="31">
        <v>1</v>
      </c>
      <c r="I27" s="31">
        <v>0</v>
      </c>
      <c r="J27" s="31">
        <v>0</v>
      </c>
      <c r="K27" s="31">
        <v>0</v>
      </c>
      <c r="L27" s="31">
        <v>0</v>
      </c>
      <c r="M27" s="122">
        <v>0</v>
      </c>
      <c r="N27" s="42">
        <v>1</v>
      </c>
    </row>
    <row r="28" spans="2:14" x14ac:dyDescent="0.2">
      <c r="B28" s="69"/>
      <c r="C28" s="59" t="s">
        <v>290</v>
      </c>
      <c r="D28" s="60">
        <v>0</v>
      </c>
      <c r="E28" s="60">
        <v>0</v>
      </c>
      <c r="F28" s="60">
        <v>0</v>
      </c>
      <c r="G28" s="31">
        <v>1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122">
        <v>0</v>
      </c>
      <c r="N28" s="33">
        <v>1</v>
      </c>
    </row>
    <row r="29" spans="2:14" x14ac:dyDescent="0.2">
      <c r="B29" s="68"/>
      <c r="C29" s="59" t="s">
        <v>287</v>
      </c>
      <c r="D29" s="60">
        <v>2</v>
      </c>
      <c r="E29" s="60">
        <v>2</v>
      </c>
      <c r="F29" s="60">
        <v>0</v>
      </c>
      <c r="G29" s="31">
        <v>2</v>
      </c>
      <c r="H29" s="31">
        <v>0</v>
      </c>
      <c r="I29" s="31">
        <v>3</v>
      </c>
      <c r="J29" s="31">
        <v>3</v>
      </c>
      <c r="K29" s="31">
        <v>0</v>
      </c>
      <c r="L29" s="31">
        <v>2</v>
      </c>
      <c r="M29" s="122">
        <v>1</v>
      </c>
      <c r="N29" s="42">
        <v>15</v>
      </c>
    </row>
    <row r="30" spans="2:14" x14ac:dyDescent="0.2">
      <c r="B30" s="68"/>
      <c r="C30" s="59" t="s">
        <v>286</v>
      </c>
      <c r="D30" s="60">
        <v>8</v>
      </c>
      <c r="E30" s="60">
        <v>6</v>
      </c>
      <c r="F30" s="60">
        <v>3</v>
      </c>
      <c r="G30" s="31">
        <v>7</v>
      </c>
      <c r="H30" s="31">
        <v>5</v>
      </c>
      <c r="I30" s="31">
        <v>2</v>
      </c>
      <c r="J30" s="31">
        <v>5</v>
      </c>
      <c r="K30" s="31">
        <v>1</v>
      </c>
      <c r="L30" s="31">
        <v>3</v>
      </c>
      <c r="M30" s="122">
        <v>0</v>
      </c>
      <c r="N30" s="33">
        <v>40</v>
      </c>
    </row>
    <row r="31" spans="2:14" s="70" customFormat="1" ht="18" thickBot="1" x14ac:dyDescent="0.25">
      <c r="B31" s="68"/>
      <c r="C31" s="61" t="s">
        <v>288</v>
      </c>
      <c r="D31" s="62">
        <v>49</v>
      </c>
      <c r="E31" s="62">
        <v>42</v>
      </c>
      <c r="F31" s="62">
        <v>37</v>
      </c>
      <c r="G31" s="35">
        <v>31</v>
      </c>
      <c r="H31" s="35">
        <v>13</v>
      </c>
      <c r="I31" s="35">
        <v>22</v>
      </c>
      <c r="J31" s="35">
        <v>13</v>
      </c>
      <c r="K31" s="35">
        <v>19</v>
      </c>
      <c r="L31" s="35">
        <v>13</v>
      </c>
      <c r="M31" s="238">
        <v>17</v>
      </c>
      <c r="N31" s="47">
        <v>256</v>
      </c>
    </row>
    <row r="32" spans="2:14" x14ac:dyDescent="0.2">
      <c r="B32" s="55" t="s">
        <v>291</v>
      </c>
      <c r="C32" s="25"/>
      <c r="D32" s="26">
        <v>30</v>
      </c>
      <c r="E32" s="26">
        <v>23</v>
      </c>
      <c r="F32" s="26">
        <v>14</v>
      </c>
      <c r="G32" s="56">
        <v>9</v>
      </c>
      <c r="H32" s="56">
        <v>10</v>
      </c>
      <c r="I32" s="56">
        <v>8</v>
      </c>
      <c r="J32" s="56">
        <v>10</v>
      </c>
      <c r="K32" s="56">
        <v>3</v>
      </c>
      <c r="L32" s="56">
        <v>6</v>
      </c>
      <c r="M32" s="123">
        <v>4</v>
      </c>
      <c r="N32" s="40">
        <v>117</v>
      </c>
    </row>
    <row r="33" spans="2:14" x14ac:dyDescent="0.2">
      <c r="B33" s="41"/>
      <c r="C33" s="71" t="s">
        <v>292</v>
      </c>
      <c r="D33" s="31">
        <v>4</v>
      </c>
      <c r="E33" s="31">
        <v>3</v>
      </c>
      <c r="F33" s="31">
        <v>5</v>
      </c>
      <c r="G33" s="31">
        <v>4</v>
      </c>
      <c r="H33" s="31">
        <v>4</v>
      </c>
      <c r="I33" s="31">
        <v>2</v>
      </c>
      <c r="J33" s="31">
        <v>5</v>
      </c>
      <c r="K33" s="31">
        <v>2</v>
      </c>
      <c r="L33" s="31">
        <v>3</v>
      </c>
      <c r="M33" s="122">
        <v>4</v>
      </c>
      <c r="N33" s="42">
        <v>36</v>
      </c>
    </row>
    <row r="34" spans="2:14" x14ac:dyDescent="0.2">
      <c r="B34" s="41"/>
      <c r="C34" s="71" t="s">
        <v>293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3</v>
      </c>
      <c r="J34" s="31">
        <v>0</v>
      </c>
      <c r="K34" s="31">
        <v>1</v>
      </c>
      <c r="L34" s="31">
        <v>0</v>
      </c>
      <c r="M34" s="122">
        <v>0</v>
      </c>
      <c r="N34" s="33">
        <v>4</v>
      </c>
    </row>
    <row r="35" spans="2:14" ht="18" thickBot="1" x14ac:dyDescent="0.25">
      <c r="B35" s="41"/>
      <c r="C35" s="72" t="s">
        <v>294</v>
      </c>
      <c r="D35" s="44">
        <v>26</v>
      </c>
      <c r="E35" s="44">
        <v>20</v>
      </c>
      <c r="F35" s="44">
        <v>9</v>
      </c>
      <c r="G35" s="31">
        <v>5</v>
      </c>
      <c r="H35" s="31">
        <v>5</v>
      </c>
      <c r="I35" s="31">
        <v>3</v>
      </c>
      <c r="J35" s="31">
        <v>5</v>
      </c>
      <c r="K35" s="31">
        <v>0</v>
      </c>
      <c r="L35" s="31">
        <v>3</v>
      </c>
      <c r="M35" s="122">
        <v>0</v>
      </c>
      <c r="N35" s="37">
        <v>76</v>
      </c>
    </row>
    <row r="36" spans="2:14" ht="18" thickBot="1" x14ac:dyDescent="0.25">
      <c r="B36" s="55" t="s">
        <v>295</v>
      </c>
      <c r="C36" s="18"/>
      <c r="D36" s="73">
        <v>2</v>
      </c>
      <c r="E36" s="73">
        <v>0</v>
      </c>
      <c r="F36" s="73">
        <v>0</v>
      </c>
      <c r="G36" s="19">
        <v>2</v>
      </c>
      <c r="H36" s="19">
        <v>0</v>
      </c>
      <c r="I36" s="19">
        <v>0</v>
      </c>
      <c r="J36" s="19">
        <v>1</v>
      </c>
      <c r="K36" s="19">
        <v>2</v>
      </c>
      <c r="L36" s="19">
        <v>0</v>
      </c>
      <c r="M36" s="20">
        <v>0</v>
      </c>
      <c r="N36" s="51">
        <v>7</v>
      </c>
    </row>
    <row r="37" spans="2:14" x14ac:dyDescent="0.2">
      <c r="B37" s="24" t="s">
        <v>296</v>
      </c>
      <c r="C37" s="75"/>
      <c r="D37" s="76">
        <v>19</v>
      </c>
      <c r="E37" s="76">
        <v>13</v>
      </c>
      <c r="F37" s="76">
        <v>11</v>
      </c>
      <c r="G37" s="56">
        <v>13</v>
      </c>
      <c r="H37" s="56">
        <v>12</v>
      </c>
      <c r="I37" s="56">
        <v>7</v>
      </c>
      <c r="J37" s="56">
        <v>5</v>
      </c>
      <c r="K37" s="56">
        <v>11</v>
      </c>
      <c r="L37" s="56">
        <v>10</v>
      </c>
      <c r="M37" s="121">
        <v>14</v>
      </c>
      <c r="N37" s="40">
        <v>115</v>
      </c>
    </row>
    <row r="38" spans="2:14" x14ac:dyDescent="0.2">
      <c r="B38" s="41"/>
      <c r="C38" s="30" t="s">
        <v>297</v>
      </c>
      <c r="D38" s="31">
        <v>2</v>
      </c>
      <c r="E38" s="31">
        <v>2</v>
      </c>
      <c r="F38" s="31">
        <v>1</v>
      </c>
      <c r="G38" s="31">
        <v>0</v>
      </c>
      <c r="H38" s="31">
        <v>3</v>
      </c>
      <c r="I38" s="31">
        <v>3</v>
      </c>
      <c r="J38" s="31">
        <v>0</v>
      </c>
      <c r="K38" s="31">
        <v>1</v>
      </c>
      <c r="L38" s="31">
        <v>0</v>
      </c>
      <c r="M38" s="119">
        <v>2</v>
      </c>
      <c r="N38" s="42">
        <v>14</v>
      </c>
    </row>
    <row r="39" spans="2:14" x14ac:dyDescent="0.2">
      <c r="B39" s="41"/>
      <c r="C39" s="30" t="s">
        <v>298</v>
      </c>
      <c r="D39" s="31">
        <v>3</v>
      </c>
      <c r="E39" s="31">
        <v>1</v>
      </c>
      <c r="F39" s="31">
        <v>3</v>
      </c>
      <c r="G39" s="31">
        <v>2</v>
      </c>
      <c r="H39" s="31">
        <v>0</v>
      </c>
      <c r="I39" s="31">
        <v>1</v>
      </c>
      <c r="J39" s="31">
        <v>0</v>
      </c>
      <c r="K39" s="31">
        <v>4</v>
      </c>
      <c r="L39" s="31">
        <v>3</v>
      </c>
      <c r="M39" s="119">
        <v>2</v>
      </c>
      <c r="N39" s="33">
        <v>19</v>
      </c>
    </row>
    <row r="40" spans="2:14" x14ac:dyDescent="0.2">
      <c r="B40" s="41"/>
      <c r="C40" s="30" t="s">
        <v>299</v>
      </c>
      <c r="D40" s="31">
        <v>0</v>
      </c>
      <c r="E40" s="31">
        <v>2</v>
      </c>
      <c r="F40" s="31">
        <v>0</v>
      </c>
      <c r="G40" s="31">
        <v>5</v>
      </c>
      <c r="H40" s="31">
        <v>1</v>
      </c>
      <c r="I40" s="31">
        <v>1</v>
      </c>
      <c r="J40" s="31">
        <v>0</v>
      </c>
      <c r="K40" s="31">
        <v>1</v>
      </c>
      <c r="L40" s="31">
        <v>0</v>
      </c>
      <c r="M40" s="119">
        <v>0</v>
      </c>
      <c r="N40" s="33">
        <v>10</v>
      </c>
    </row>
    <row r="41" spans="2:14" x14ac:dyDescent="0.2">
      <c r="B41" s="41"/>
      <c r="C41" s="30" t="s">
        <v>300</v>
      </c>
      <c r="D41" s="31">
        <v>6</v>
      </c>
      <c r="E41" s="31">
        <v>3</v>
      </c>
      <c r="F41" s="31">
        <v>2</v>
      </c>
      <c r="G41" s="31">
        <v>0</v>
      </c>
      <c r="H41" s="31">
        <v>3</v>
      </c>
      <c r="I41" s="31">
        <v>0</v>
      </c>
      <c r="J41" s="31">
        <v>0</v>
      </c>
      <c r="K41" s="31">
        <v>0</v>
      </c>
      <c r="L41" s="31">
        <v>4</v>
      </c>
      <c r="M41" s="119">
        <v>6</v>
      </c>
      <c r="N41" s="33">
        <v>24</v>
      </c>
    </row>
    <row r="42" spans="2:14" x14ac:dyDescent="0.2">
      <c r="B42" s="41"/>
      <c r="C42" s="30" t="s">
        <v>301</v>
      </c>
      <c r="D42" s="44">
        <v>1</v>
      </c>
      <c r="E42" s="44">
        <v>1</v>
      </c>
      <c r="F42" s="44">
        <v>0</v>
      </c>
      <c r="G42" s="31">
        <v>1</v>
      </c>
      <c r="H42" s="31">
        <v>1</v>
      </c>
      <c r="I42" s="31">
        <v>1</v>
      </c>
      <c r="J42" s="31">
        <v>0</v>
      </c>
      <c r="K42" s="31">
        <v>1</v>
      </c>
      <c r="L42" s="31">
        <v>1</v>
      </c>
      <c r="M42" s="119">
        <v>3</v>
      </c>
      <c r="N42" s="33">
        <v>10</v>
      </c>
    </row>
    <row r="43" spans="2:14" x14ac:dyDescent="0.2">
      <c r="B43" s="41"/>
      <c r="C43" s="30" t="s">
        <v>302</v>
      </c>
      <c r="D43" s="44">
        <v>0</v>
      </c>
      <c r="E43" s="44">
        <v>0</v>
      </c>
      <c r="F43" s="44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119">
        <v>0</v>
      </c>
      <c r="N43" s="42">
        <v>0</v>
      </c>
    </row>
    <row r="44" spans="2:14" x14ac:dyDescent="0.2">
      <c r="B44" s="41"/>
      <c r="C44" s="30" t="s">
        <v>303</v>
      </c>
      <c r="D44" s="44">
        <v>1</v>
      </c>
      <c r="E44" s="44">
        <v>0</v>
      </c>
      <c r="F44" s="44">
        <v>2</v>
      </c>
      <c r="G44" s="31">
        <v>1</v>
      </c>
      <c r="H44" s="31">
        <v>0</v>
      </c>
      <c r="I44" s="31">
        <v>0</v>
      </c>
      <c r="J44" s="31">
        <v>0</v>
      </c>
      <c r="K44" s="31">
        <v>2</v>
      </c>
      <c r="L44" s="31">
        <v>1</v>
      </c>
      <c r="M44" s="119">
        <v>0</v>
      </c>
      <c r="N44" s="33">
        <v>7</v>
      </c>
    </row>
    <row r="45" spans="2:14" ht="18" thickBot="1" x14ac:dyDescent="0.25">
      <c r="B45" s="45"/>
      <c r="C45" s="46" t="s">
        <v>304</v>
      </c>
      <c r="D45" s="35">
        <v>6</v>
      </c>
      <c r="E45" s="35">
        <v>4</v>
      </c>
      <c r="F45" s="35">
        <v>3</v>
      </c>
      <c r="G45" s="35">
        <v>4</v>
      </c>
      <c r="H45" s="35">
        <v>4</v>
      </c>
      <c r="I45" s="35">
        <v>1</v>
      </c>
      <c r="J45" s="35">
        <v>5</v>
      </c>
      <c r="K45" s="35">
        <v>2</v>
      </c>
      <c r="L45" s="35">
        <v>1</v>
      </c>
      <c r="M45" s="120">
        <v>1</v>
      </c>
      <c r="N45" s="47">
        <v>31</v>
      </c>
    </row>
    <row r="46" spans="2:14" ht="18" thickBot="1" x14ac:dyDescent="0.25">
      <c r="B46" s="41" t="s">
        <v>305</v>
      </c>
      <c r="C46" s="77"/>
      <c r="D46" s="49">
        <v>0</v>
      </c>
      <c r="E46" s="49">
        <v>3</v>
      </c>
      <c r="F46" s="49">
        <v>1</v>
      </c>
      <c r="G46" s="19">
        <v>1</v>
      </c>
      <c r="H46" s="19">
        <v>1</v>
      </c>
      <c r="I46" s="19">
        <v>1</v>
      </c>
      <c r="J46" s="19">
        <v>0</v>
      </c>
      <c r="K46" s="19">
        <v>0</v>
      </c>
      <c r="L46" s="19">
        <v>1</v>
      </c>
      <c r="M46" s="20">
        <v>2</v>
      </c>
      <c r="N46" s="51">
        <v>10</v>
      </c>
    </row>
    <row r="47" spans="2:14" x14ac:dyDescent="0.2">
      <c r="B47" s="24" t="s">
        <v>306</v>
      </c>
      <c r="C47" s="25"/>
      <c r="D47" s="76">
        <v>10</v>
      </c>
      <c r="E47" s="76">
        <v>14</v>
      </c>
      <c r="F47" s="76">
        <v>24</v>
      </c>
      <c r="G47" s="26">
        <v>7</v>
      </c>
      <c r="H47" s="26">
        <v>8</v>
      </c>
      <c r="I47" s="26">
        <v>5</v>
      </c>
      <c r="J47" s="26">
        <v>12</v>
      </c>
      <c r="K47" s="26">
        <v>7</v>
      </c>
      <c r="L47" s="26">
        <v>3</v>
      </c>
      <c r="M47" s="118">
        <v>7</v>
      </c>
      <c r="N47" s="28">
        <v>97</v>
      </c>
    </row>
    <row r="48" spans="2:14" x14ac:dyDescent="0.2">
      <c r="B48" s="79"/>
      <c r="C48" s="80" t="s">
        <v>307</v>
      </c>
      <c r="D48" s="31">
        <v>2</v>
      </c>
      <c r="E48" s="31">
        <v>1</v>
      </c>
      <c r="F48" s="31">
        <v>5</v>
      </c>
      <c r="G48" s="31">
        <v>1</v>
      </c>
      <c r="H48" s="31">
        <v>0</v>
      </c>
      <c r="I48" s="31">
        <v>1</v>
      </c>
      <c r="J48" s="31">
        <v>3</v>
      </c>
      <c r="K48" s="31">
        <v>3</v>
      </c>
      <c r="L48" s="31">
        <v>0</v>
      </c>
      <c r="M48" s="119">
        <v>1</v>
      </c>
      <c r="N48" s="33">
        <v>17</v>
      </c>
    </row>
    <row r="49" spans="2:14" x14ac:dyDescent="0.2">
      <c r="B49" s="79"/>
      <c r="C49" s="80" t="s">
        <v>308</v>
      </c>
      <c r="D49" s="31">
        <v>2</v>
      </c>
      <c r="E49" s="31">
        <v>1</v>
      </c>
      <c r="F49" s="31">
        <v>2</v>
      </c>
      <c r="G49" s="31">
        <v>2</v>
      </c>
      <c r="H49" s="31">
        <v>1</v>
      </c>
      <c r="I49" s="31">
        <v>0</v>
      </c>
      <c r="J49" s="31">
        <v>0</v>
      </c>
      <c r="K49" s="31">
        <v>0</v>
      </c>
      <c r="L49" s="31">
        <v>0</v>
      </c>
      <c r="M49" s="119">
        <v>1</v>
      </c>
      <c r="N49" s="42">
        <v>9</v>
      </c>
    </row>
    <row r="50" spans="2:14" x14ac:dyDescent="0.2">
      <c r="B50" s="79"/>
      <c r="C50" s="80" t="s">
        <v>309</v>
      </c>
      <c r="D50" s="31">
        <v>6</v>
      </c>
      <c r="E50" s="31">
        <v>3</v>
      </c>
      <c r="F50" s="31">
        <v>10</v>
      </c>
      <c r="G50" s="31">
        <v>0</v>
      </c>
      <c r="H50" s="31">
        <v>4</v>
      </c>
      <c r="I50" s="31">
        <v>1</v>
      </c>
      <c r="J50" s="31">
        <v>3</v>
      </c>
      <c r="K50" s="31">
        <v>1</v>
      </c>
      <c r="L50" s="31">
        <v>3</v>
      </c>
      <c r="M50" s="119">
        <v>1</v>
      </c>
      <c r="N50" s="33">
        <v>32</v>
      </c>
    </row>
    <row r="51" spans="2:14" x14ac:dyDescent="0.2">
      <c r="B51" s="79"/>
      <c r="C51" s="80" t="s">
        <v>310</v>
      </c>
      <c r="D51" s="31">
        <v>0</v>
      </c>
      <c r="E51" s="31">
        <v>8</v>
      </c>
      <c r="F51" s="31">
        <v>7</v>
      </c>
      <c r="G51" s="31">
        <v>4</v>
      </c>
      <c r="H51" s="31">
        <v>3</v>
      </c>
      <c r="I51" s="31">
        <v>3</v>
      </c>
      <c r="J51" s="31">
        <v>6</v>
      </c>
      <c r="K51" s="31">
        <v>2</v>
      </c>
      <c r="L51" s="31">
        <v>0</v>
      </c>
      <c r="M51" s="119">
        <v>4</v>
      </c>
      <c r="N51" s="33">
        <v>37</v>
      </c>
    </row>
    <row r="52" spans="2:14" x14ac:dyDescent="0.2">
      <c r="B52" s="79"/>
      <c r="C52" s="80" t="s">
        <v>311</v>
      </c>
      <c r="D52" s="60">
        <v>0</v>
      </c>
      <c r="E52" s="60">
        <v>1</v>
      </c>
      <c r="F52" s="60">
        <v>0</v>
      </c>
      <c r="G52" s="31">
        <v>0</v>
      </c>
      <c r="H52" s="31">
        <v>0</v>
      </c>
      <c r="I52" s="31">
        <v>0</v>
      </c>
      <c r="J52" s="31">
        <v>0</v>
      </c>
      <c r="K52" s="31">
        <v>1</v>
      </c>
      <c r="L52" s="31">
        <v>0</v>
      </c>
      <c r="M52" s="119">
        <v>0</v>
      </c>
      <c r="N52" s="63">
        <v>2</v>
      </c>
    </row>
    <row r="53" spans="2:14" ht="18" thickBot="1" x14ac:dyDescent="0.25">
      <c r="B53" s="81"/>
      <c r="C53" s="82" t="s">
        <v>312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120">
        <v>0</v>
      </c>
      <c r="N53" s="37">
        <v>0</v>
      </c>
    </row>
    <row r="54" spans="2:14" x14ac:dyDescent="0.2">
      <c r="B54" s="24" t="s">
        <v>313</v>
      </c>
      <c r="C54" s="83"/>
      <c r="D54" s="76">
        <v>12</v>
      </c>
      <c r="E54" s="76">
        <v>12</v>
      </c>
      <c r="F54" s="76">
        <v>5</v>
      </c>
      <c r="G54" s="76">
        <v>20</v>
      </c>
      <c r="H54" s="76">
        <v>11</v>
      </c>
      <c r="I54" s="76">
        <v>12</v>
      </c>
      <c r="J54" s="76">
        <v>6</v>
      </c>
      <c r="K54" s="76">
        <v>9</v>
      </c>
      <c r="L54" s="76">
        <v>15</v>
      </c>
      <c r="M54" s="124">
        <v>8</v>
      </c>
      <c r="N54" s="40">
        <v>110</v>
      </c>
    </row>
    <row r="55" spans="2:14" x14ac:dyDescent="0.2">
      <c r="B55" s="29"/>
      <c r="C55" s="30" t="s">
        <v>314</v>
      </c>
      <c r="D55" s="31">
        <v>3</v>
      </c>
      <c r="E55" s="31">
        <v>9</v>
      </c>
      <c r="F55" s="31">
        <v>1</v>
      </c>
      <c r="G55" s="31">
        <v>10</v>
      </c>
      <c r="H55" s="31">
        <v>4</v>
      </c>
      <c r="I55" s="31">
        <v>6</v>
      </c>
      <c r="J55" s="31">
        <v>3</v>
      </c>
      <c r="K55" s="31">
        <v>4</v>
      </c>
      <c r="L55" s="31">
        <v>9</v>
      </c>
      <c r="M55" s="119">
        <v>4</v>
      </c>
      <c r="N55" s="42">
        <v>53</v>
      </c>
    </row>
    <row r="56" spans="2:14" x14ac:dyDescent="0.2">
      <c r="B56" s="29"/>
      <c r="C56" s="30" t="s">
        <v>315</v>
      </c>
      <c r="D56" s="31">
        <v>7</v>
      </c>
      <c r="E56" s="31">
        <v>3</v>
      </c>
      <c r="F56" s="31">
        <v>4</v>
      </c>
      <c r="G56" s="31">
        <v>8</v>
      </c>
      <c r="H56" s="31">
        <v>7</v>
      </c>
      <c r="I56" s="31">
        <v>6</v>
      </c>
      <c r="J56" s="31">
        <v>3</v>
      </c>
      <c r="K56" s="31">
        <v>5</v>
      </c>
      <c r="L56" s="31">
        <v>6</v>
      </c>
      <c r="M56" s="119">
        <v>4</v>
      </c>
      <c r="N56" s="33">
        <v>53</v>
      </c>
    </row>
    <row r="57" spans="2:14" ht="18" thickBot="1" x14ac:dyDescent="0.25">
      <c r="B57" s="29"/>
      <c r="C57" s="43" t="s">
        <v>316</v>
      </c>
      <c r="D57" s="66">
        <v>2</v>
      </c>
      <c r="E57" s="66">
        <v>0</v>
      </c>
      <c r="F57" s="66">
        <v>0</v>
      </c>
      <c r="G57" s="44">
        <v>2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125">
        <v>0</v>
      </c>
      <c r="N57" s="37">
        <v>4</v>
      </c>
    </row>
    <row r="58" spans="2:14" x14ac:dyDescent="0.2">
      <c r="B58" s="103" t="s">
        <v>52</v>
      </c>
      <c r="C58" s="38"/>
      <c r="D58" s="39">
        <v>0</v>
      </c>
      <c r="E58" s="39">
        <v>0</v>
      </c>
      <c r="F58" s="39">
        <v>0</v>
      </c>
      <c r="G58" s="56">
        <v>1</v>
      </c>
      <c r="H58" s="56">
        <v>0</v>
      </c>
      <c r="I58" s="56">
        <v>0</v>
      </c>
      <c r="J58" s="56">
        <v>0</v>
      </c>
      <c r="K58" s="56">
        <v>1</v>
      </c>
      <c r="L58" s="56">
        <v>0</v>
      </c>
      <c r="M58" s="123">
        <v>0</v>
      </c>
      <c r="N58" s="40">
        <v>2</v>
      </c>
    </row>
    <row r="59" spans="2:14" ht="18" thickBot="1" x14ac:dyDescent="0.25">
      <c r="B59" s="104" t="s">
        <v>38</v>
      </c>
      <c r="C59" s="105"/>
      <c r="D59" s="66">
        <v>0</v>
      </c>
      <c r="E59" s="66">
        <v>0</v>
      </c>
      <c r="F59" s="66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126">
        <v>0</v>
      </c>
      <c r="N59" s="37">
        <v>0</v>
      </c>
    </row>
    <row r="60" spans="2:14" ht="18" thickBot="1" x14ac:dyDescent="0.25">
      <c r="B60" s="86"/>
      <c r="C60" s="87" t="s">
        <v>317</v>
      </c>
      <c r="D60" s="74">
        <v>269</v>
      </c>
      <c r="E60" s="73">
        <v>224</v>
      </c>
      <c r="F60" s="73">
        <v>181</v>
      </c>
      <c r="G60" s="73">
        <v>169</v>
      </c>
      <c r="H60" s="73">
        <v>161</v>
      </c>
      <c r="I60" s="73">
        <v>113</v>
      </c>
      <c r="J60" s="73">
        <v>110</v>
      </c>
      <c r="K60" s="73">
        <v>127</v>
      </c>
      <c r="L60" s="73">
        <v>107</v>
      </c>
      <c r="M60" s="127">
        <v>117</v>
      </c>
      <c r="N60" s="51">
        <v>1578</v>
      </c>
    </row>
  </sheetData>
  <mergeCells count="1">
    <mergeCell ref="B1:N1"/>
  </mergeCells>
  <phoneticPr fontId="2"/>
  <pageMargins left="0.7" right="0.7" top="0.75" bottom="0.75" header="0.3" footer="0.3"/>
  <pageSetup paperSize="9" scale="72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18:Z59"/>
  <sheetViews>
    <sheetView showGridLines="0" topLeftCell="A28" workbookViewId="0">
      <selection activeCell="T41" sqref="T41"/>
    </sheetView>
  </sheetViews>
  <sheetFormatPr defaultColWidth="9" defaultRowHeight="13.5" x14ac:dyDescent="0.15"/>
  <cols>
    <col min="1" max="1" width="9" style="88" customWidth="1"/>
    <col min="2" max="2" width="16.875" style="88" customWidth="1"/>
    <col min="3" max="3" width="0.375" style="88" customWidth="1"/>
    <col min="4" max="13" width="5.375" style="88" customWidth="1"/>
    <col min="14" max="14" width="9" style="88" customWidth="1"/>
    <col min="15" max="16384" width="9" style="88"/>
  </cols>
  <sheetData>
    <row r="18" spans="2:26" x14ac:dyDescent="0.15">
      <c r="C18" s="89"/>
      <c r="D18" s="90">
        <f>Q18</f>
        <v>2015</v>
      </c>
      <c r="E18" s="90">
        <f t="shared" ref="E18:M18" si="0">R18</f>
        <v>2016</v>
      </c>
      <c r="F18" s="90">
        <f t="shared" si="0"/>
        <v>2017</v>
      </c>
      <c r="G18" s="90">
        <f t="shared" si="0"/>
        <v>2018</v>
      </c>
      <c r="H18" s="90">
        <f t="shared" si="0"/>
        <v>2019</v>
      </c>
      <c r="I18" s="90">
        <f t="shared" si="0"/>
        <v>2020</v>
      </c>
      <c r="J18" s="90">
        <f t="shared" si="0"/>
        <v>2021</v>
      </c>
      <c r="K18" s="90">
        <f t="shared" si="0"/>
        <v>2022</v>
      </c>
      <c r="L18" s="90">
        <f t="shared" si="0"/>
        <v>2023</v>
      </c>
      <c r="M18" s="90">
        <f t="shared" si="0"/>
        <v>2024</v>
      </c>
      <c r="Q18" s="90">
        <f>'(1)④、⑤、⑥'!D29</f>
        <v>2015</v>
      </c>
      <c r="R18" s="90">
        <f>'(1)④、⑤、⑥'!E29</f>
        <v>2016</v>
      </c>
      <c r="S18" s="90">
        <f>'(1)④、⑤、⑥'!F29</f>
        <v>2017</v>
      </c>
      <c r="T18" s="90">
        <f>'(1)④、⑤、⑥'!G29</f>
        <v>2018</v>
      </c>
      <c r="U18" s="90">
        <f>'(1)④、⑤、⑥'!H29</f>
        <v>2019</v>
      </c>
      <c r="V18" s="90">
        <f>'(1)④、⑤、⑥'!I29</f>
        <v>2020</v>
      </c>
      <c r="W18" s="90">
        <f>'(1)④、⑤、⑥'!J29</f>
        <v>2021</v>
      </c>
      <c r="X18" s="90">
        <f>'(1)④、⑤、⑥'!K29</f>
        <v>2022</v>
      </c>
      <c r="Y18" s="90">
        <f>'(1)④、⑤、⑥'!L29</f>
        <v>2023</v>
      </c>
      <c r="Z18" s="90">
        <f>'(1)④、⑤、⑥'!M29</f>
        <v>2024</v>
      </c>
    </row>
    <row r="19" spans="2:26" x14ac:dyDescent="0.15">
      <c r="B19" s="91"/>
      <c r="C19" s="92"/>
      <c r="D19" s="93" t="s">
        <v>226</v>
      </c>
      <c r="E19" s="93" t="s">
        <v>226</v>
      </c>
      <c r="F19" s="93" t="s">
        <v>226</v>
      </c>
      <c r="G19" s="93" t="s">
        <v>226</v>
      </c>
      <c r="H19" s="93" t="s">
        <v>226</v>
      </c>
      <c r="I19" s="93" t="s">
        <v>226</v>
      </c>
      <c r="J19" s="93" t="s">
        <v>226</v>
      </c>
      <c r="K19" s="93" t="s">
        <v>226</v>
      </c>
      <c r="L19" s="93" t="s">
        <v>226</v>
      </c>
      <c r="M19" s="93" t="s">
        <v>226</v>
      </c>
      <c r="Q19" s="93" t="s">
        <v>226</v>
      </c>
      <c r="R19" s="93" t="s">
        <v>226</v>
      </c>
      <c r="S19" s="93" t="s">
        <v>226</v>
      </c>
      <c r="T19" s="93" t="s">
        <v>226</v>
      </c>
      <c r="U19" s="93" t="s">
        <v>226</v>
      </c>
      <c r="V19" s="93" t="s">
        <v>226</v>
      </c>
      <c r="W19" s="93" t="s">
        <v>226</v>
      </c>
      <c r="X19" s="93" t="s">
        <v>226</v>
      </c>
      <c r="Y19" s="93" t="s">
        <v>226</v>
      </c>
      <c r="Z19" s="93" t="s">
        <v>226</v>
      </c>
    </row>
    <row r="20" spans="2:26" x14ac:dyDescent="0.15">
      <c r="B20" s="94" t="str">
        <f>+O20</f>
        <v>漏えい着火</v>
      </c>
      <c r="C20" s="95"/>
      <c r="D20" s="96">
        <f t="shared" ref="D20:D23" si="1">Q20</f>
        <v>264</v>
      </c>
      <c r="E20" s="96">
        <f t="shared" ref="E20:E23" si="2">R20</f>
        <v>221</v>
      </c>
      <c r="F20" s="96">
        <f t="shared" ref="F20:F23" si="3">S20</f>
        <v>177</v>
      </c>
      <c r="G20" s="96">
        <f t="shared" ref="G20:G23" si="4">T20</f>
        <v>162</v>
      </c>
      <c r="H20" s="96">
        <f t="shared" ref="H20:H23" si="5">U20</f>
        <v>155</v>
      </c>
      <c r="I20" s="96">
        <f t="shared" ref="I20:I23" si="6">V20</f>
        <v>110</v>
      </c>
      <c r="J20" s="96">
        <f t="shared" ref="J20:J23" si="7">W20</f>
        <v>109</v>
      </c>
      <c r="K20" s="96">
        <f t="shared" ref="K20:K23" si="8">X20</f>
        <v>124</v>
      </c>
      <c r="L20" s="96">
        <f t="shared" ref="L20:L23" si="9">Y20</f>
        <v>105</v>
      </c>
      <c r="M20" s="96">
        <f t="shared" ref="M20:M23" si="10">Z20</f>
        <v>113</v>
      </c>
      <c r="O20" s="97" t="s">
        <v>318</v>
      </c>
      <c r="Q20" s="96">
        <f>'(1)④、⑤、⑥'!D32</f>
        <v>264</v>
      </c>
      <c r="R20" s="96">
        <f>'(1)④、⑤、⑥'!E32</f>
        <v>221</v>
      </c>
      <c r="S20" s="96">
        <f>'(1)④、⑤、⑥'!F32</f>
        <v>177</v>
      </c>
      <c r="T20" s="96">
        <f>'(1)④、⑤、⑥'!G32</f>
        <v>162</v>
      </c>
      <c r="U20" s="96">
        <f>'(1)④、⑤、⑥'!H32</f>
        <v>155</v>
      </c>
      <c r="V20" s="96">
        <f>'(1)④、⑤、⑥'!I32</f>
        <v>110</v>
      </c>
      <c r="W20" s="96">
        <f>'(1)④、⑤、⑥'!J32</f>
        <v>109</v>
      </c>
      <c r="X20" s="96">
        <f>'(1)④、⑤、⑥'!K32</f>
        <v>124</v>
      </c>
      <c r="Y20" s="96">
        <f>'(1)④、⑤、⑥'!L32</f>
        <v>105</v>
      </c>
      <c r="Z20" s="96">
        <f>'(1)④、⑤、⑥'!M32</f>
        <v>113</v>
      </c>
    </row>
    <row r="21" spans="2:26" x14ac:dyDescent="0.15">
      <c r="B21" s="94" t="str">
        <f>+O21</f>
        <v>排ガス中毒</v>
      </c>
      <c r="C21" s="95"/>
      <c r="D21" s="96">
        <f t="shared" si="1"/>
        <v>5</v>
      </c>
      <c r="E21" s="96">
        <f t="shared" si="2"/>
        <v>2</v>
      </c>
      <c r="F21" s="96">
        <f t="shared" si="3"/>
        <v>4</v>
      </c>
      <c r="G21" s="96">
        <f t="shared" si="4"/>
        <v>7</v>
      </c>
      <c r="H21" s="96">
        <f t="shared" si="5"/>
        <v>6</v>
      </c>
      <c r="I21" s="96">
        <f t="shared" si="6"/>
        <v>3</v>
      </c>
      <c r="J21" s="96">
        <f t="shared" si="7"/>
        <v>1</v>
      </c>
      <c r="K21" s="96">
        <f t="shared" si="8"/>
        <v>3</v>
      </c>
      <c r="L21" s="96">
        <f t="shared" si="9"/>
        <v>2</v>
      </c>
      <c r="M21" s="96">
        <f t="shared" si="10"/>
        <v>4</v>
      </c>
      <c r="O21" s="97" t="s">
        <v>319</v>
      </c>
      <c r="Q21" s="96">
        <f>'(1)④、⑤、⑥'!D34</f>
        <v>5</v>
      </c>
      <c r="R21" s="96">
        <f>'(1)④、⑤、⑥'!E34</f>
        <v>2</v>
      </c>
      <c r="S21" s="96">
        <f>'(1)④、⑤、⑥'!F34</f>
        <v>4</v>
      </c>
      <c r="T21" s="96">
        <f>'(1)④、⑤、⑥'!G34</f>
        <v>7</v>
      </c>
      <c r="U21" s="96">
        <f>'(1)④、⑤、⑥'!H34</f>
        <v>6</v>
      </c>
      <c r="V21" s="96">
        <f>'(1)④、⑤、⑥'!I34</f>
        <v>3</v>
      </c>
      <c r="W21" s="96">
        <f>'(1)④、⑤、⑥'!J34</f>
        <v>1</v>
      </c>
      <c r="X21" s="96">
        <f>'(1)④、⑤、⑥'!K34</f>
        <v>3</v>
      </c>
      <c r="Y21" s="96">
        <f>'(1)④、⑤、⑥'!L34</f>
        <v>2</v>
      </c>
      <c r="Z21" s="96">
        <f>'(1)④、⑤、⑥'!M34</f>
        <v>4</v>
      </c>
    </row>
    <row r="22" spans="2:26" x14ac:dyDescent="0.15">
      <c r="B22" s="94" t="str">
        <f>+O22</f>
        <v>生ガス中毒</v>
      </c>
      <c r="C22" s="95"/>
      <c r="D22" s="96">
        <f t="shared" si="1"/>
        <v>0</v>
      </c>
      <c r="E22" s="96">
        <f t="shared" si="2"/>
        <v>0</v>
      </c>
      <c r="F22" s="96">
        <f t="shared" si="3"/>
        <v>0</v>
      </c>
      <c r="G22" s="96">
        <f t="shared" si="4"/>
        <v>0</v>
      </c>
      <c r="H22" s="96">
        <f t="shared" si="5"/>
        <v>0</v>
      </c>
      <c r="I22" s="96">
        <f t="shared" si="6"/>
        <v>0</v>
      </c>
      <c r="J22" s="96">
        <f t="shared" si="7"/>
        <v>0</v>
      </c>
      <c r="K22" s="96">
        <f t="shared" si="8"/>
        <v>0</v>
      </c>
      <c r="L22" s="96">
        <f t="shared" si="9"/>
        <v>0</v>
      </c>
      <c r="M22" s="96">
        <f t="shared" si="10"/>
        <v>0</v>
      </c>
      <c r="O22" s="97" t="s">
        <v>320</v>
      </c>
      <c r="Q22" s="96">
        <f>'(1)④、⑤、⑥'!D36</f>
        <v>0</v>
      </c>
      <c r="R22" s="96">
        <f>'(1)④、⑤、⑥'!E36</f>
        <v>0</v>
      </c>
      <c r="S22" s="96">
        <f>'(1)④、⑤、⑥'!F36</f>
        <v>0</v>
      </c>
      <c r="T22" s="96">
        <f>'(1)④、⑤、⑥'!G36</f>
        <v>0</v>
      </c>
      <c r="U22" s="96">
        <f>'(1)④、⑤、⑥'!H36</f>
        <v>0</v>
      </c>
      <c r="V22" s="96">
        <f>'(1)④、⑤、⑥'!I36</f>
        <v>0</v>
      </c>
      <c r="W22" s="96">
        <f>'(1)④、⑤、⑥'!J36</f>
        <v>0</v>
      </c>
      <c r="X22" s="96">
        <f>'(1)④、⑤、⑥'!K36</f>
        <v>0</v>
      </c>
      <c r="Y22" s="96">
        <f>'(1)④、⑤、⑥'!L36</f>
        <v>0</v>
      </c>
      <c r="Z22" s="96">
        <f>'(1)④、⑤、⑥'!M36</f>
        <v>0</v>
      </c>
    </row>
    <row r="23" spans="2:26" x14ac:dyDescent="0.15">
      <c r="B23" s="94" t="str">
        <f>+O23</f>
        <v>酸欠・その他・不明</v>
      </c>
      <c r="C23" s="95"/>
      <c r="D23" s="96">
        <f t="shared" si="1"/>
        <v>0</v>
      </c>
      <c r="E23" s="96">
        <f t="shared" si="2"/>
        <v>1</v>
      </c>
      <c r="F23" s="96">
        <f t="shared" si="3"/>
        <v>0</v>
      </c>
      <c r="G23" s="96">
        <f t="shared" si="4"/>
        <v>0</v>
      </c>
      <c r="H23" s="96">
        <f t="shared" si="5"/>
        <v>0</v>
      </c>
      <c r="I23" s="96">
        <f t="shared" si="6"/>
        <v>0</v>
      </c>
      <c r="J23" s="96">
        <f t="shared" si="7"/>
        <v>0</v>
      </c>
      <c r="K23" s="96">
        <f t="shared" si="8"/>
        <v>0</v>
      </c>
      <c r="L23" s="96">
        <f t="shared" si="9"/>
        <v>0</v>
      </c>
      <c r="M23" s="96">
        <f t="shared" si="10"/>
        <v>0</v>
      </c>
      <c r="O23" s="97" t="s">
        <v>321</v>
      </c>
      <c r="Q23" s="96">
        <f>'(1)④、⑤、⑥'!D38</f>
        <v>0</v>
      </c>
      <c r="R23" s="96">
        <f>'(1)④、⑤、⑥'!E38</f>
        <v>1</v>
      </c>
      <c r="S23" s="96">
        <f>'(1)④、⑤、⑥'!F38</f>
        <v>0</v>
      </c>
      <c r="T23" s="96">
        <f>'(1)④、⑤、⑥'!G38</f>
        <v>0</v>
      </c>
      <c r="U23" s="96">
        <f>'(1)④、⑤、⑥'!H38</f>
        <v>0</v>
      </c>
      <c r="V23" s="96">
        <f>'(1)④、⑤、⑥'!I38</f>
        <v>0</v>
      </c>
      <c r="W23" s="96">
        <f>'(1)④、⑤、⑥'!J38</f>
        <v>0</v>
      </c>
      <c r="X23" s="96">
        <f>'(1)④、⑤、⑥'!K38</f>
        <v>0</v>
      </c>
      <c r="Y23" s="96">
        <f>'(1)④、⑤、⑥'!L38</f>
        <v>0</v>
      </c>
      <c r="Z23" s="96">
        <f>'(1)④、⑤、⑥'!M38</f>
        <v>0</v>
      </c>
    </row>
    <row r="24" spans="2:26" x14ac:dyDescent="0.15">
      <c r="B24" s="94" t="str">
        <f>+O24</f>
        <v>合計</v>
      </c>
      <c r="C24" s="95"/>
      <c r="D24" s="96">
        <f t="shared" ref="D24:L24" si="11">Q24</f>
        <v>269</v>
      </c>
      <c r="E24" s="96">
        <f t="shared" si="11"/>
        <v>224</v>
      </c>
      <c r="F24" s="96">
        <f t="shared" si="11"/>
        <v>181</v>
      </c>
      <c r="G24" s="96">
        <f t="shared" si="11"/>
        <v>169</v>
      </c>
      <c r="H24" s="96">
        <f t="shared" si="11"/>
        <v>161</v>
      </c>
      <c r="I24" s="96">
        <f t="shared" si="11"/>
        <v>113</v>
      </c>
      <c r="J24" s="96">
        <f t="shared" si="11"/>
        <v>110</v>
      </c>
      <c r="K24" s="96">
        <f t="shared" si="11"/>
        <v>127</v>
      </c>
      <c r="L24" s="96">
        <f t="shared" si="11"/>
        <v>107</v>
      </c>
      <c r="M24" s="96">
        <f>Z24</f>
        <v>117</v>
      </c>
      <c r="O24" s="97" t="s">
        <v>136</v>
      </c>
      <c r="Q24" s="96">
        <f>+SUM(Q20:Q23)</f>
        <v>269</v>
      </c>
      <c r="R24" s="96">
        <f t="shared" ref="R24:W24" si="12">+SUM(R20:R23)</f>
        <v>224</v>
      </c>
      <c r="S24" s="96">
        <f t="shared" si="12"/>
        <v>181</v>
      </c>
      <c r="T24" s="96">
        <f t="shared" si="12"/>
        <v>169</v>
      </c>
      <c r="U24" s="96">
        <f t="shared" si="12"/>
        <v>161</v>
      </c>
      <c r="V24" s="96">
        <f t="shared" si="12"/>
        <v>113</v>
      </c>
      <c r="W24" s="96">
        <f t="shared" si="12"/>
        <v>110</v>
      </c>
      <c r="X24" s="96">
        <f>+SUM(X20:X23)</f>
        <v>127</v>
      </c>
      <c r="Y24" s="96">
        <f>+SUM(Y20:Y23)</f>
        <v>107</v>
      </c>
      <c r="Z24" s="96">
        <f>+SUM(Z20:Z23)</f>
        <v>117</v>
      </c>
    </row>
    <row r="54" spans="2:26" x14ac:dyDescent="0.15">
      <c r="C54" s="89"/>
      <c r="D54" s="90">
        <f>Q54</f>
        <v>2015</v>
      </c>
      <c r="E54" s="90">
        <f t="shared" ref="E54:M54" si="13">R54</f>
        <v>2016</v>
      </c>
      <c r="F54" s="90">
        <f t="shared" si="13"/>
        <v>2017</v>
      </c>
      <c r="G54" s="90">
        <f t="shared" si="13"/>
        <v>2018</v>
      </c>
      <c r="H54" s="90">
        <f t="shared" si="13"/>
        <v>2019</v>
      </c>
      <c r="I54" s="90">
        <f t="shared" si="13"/>
        <v>2020</v>
      </c>
      <c r="J54" s="90">
        <f t="shared" si="13"/>
        <v>2021</v>
      </c>
      <c r="K54" s="90">
        <f t="shared" si="13"/>
        <v>2022</v>
      </c>
      <c r="L54" s="90">
        <f t="shared" si="13"/>
        <v>2023</v>
      </c>
      <c r="M54" s="90">
        <f t="shared" si="13"/>
        <v>2024</v>
      </c>
      <c r="Q54" s="90">
        <f>Q18</f>
        <v>2015</v>
      </c>
      <c r="R54" s="90">
        <f t="shared" ref="R54:Z54" si="14">R18</f>
        <v>2016</v>
      </c>
      <c r="S54" s="90">
        <f t="shared" si="14"/>
        <v>2017</v>
      </c>
      <c r="T54" s="90">
        <f t="shared" si="14"/>
        <v>2018</v>
      </c>
      <c r="U54" s="90">
        <f t="shared" si="14"/>
        <v>2019</v>
      </c>
      <c r="V54" s="90">
        <f t="shared" si="14"/>
        <v>2020</v>
      </c>
      <c r="W54" s="90">
        <f t="shared" si="14"/>
        <v>2021</v>
      </c>
      <c r="X54" s="90">
        <f t="shared" si="14"/>
        <v>2022</v>
      </c>
      <c r="Y54" s="90">
        <f t="shared" si="14"/>
        <v>2023</v>
      </c>
      <c r="Z54" s="90">
        <f t="shared" si="14"/>
        <v>2024</v>
      </c>
    </row>
    <row r="55" spans="2:26" x14ac:dyDescent="0.15">
      <c r="B55" s="91"/>
      <c r="C55" s="92"/>
      <c r="D55" s="93" t="s">
        <v>226</v>
      </c>
      <c r="E55" s="93" t="s">
        <v>226</v>
      </c>
      <c r="F55" s="93" t="s">
        <v>226</v>
      </c>
      <c r="G55" s="93" t="s">
        <v>226</v>
      </c>
      <c r="H55" s="93" t="s">
        <v>226</v>
      </c>
      <c r="I55" s="93" t="s">
        <v>226</v>
      </c>
      <c r="J55" s="93" t="s">
        <v>226</v>
      </c>
      <c r="K55" s="93" t="s">
        <v>226</v>
      </c>
      <c r="L55" s="93" t="s">
        <v>226</v>
      </c>
      <c r="M55" s="93" t="s">
        <v>226</v>
      </c>
      <c r="Q55" s="93" t="s">
        <v>226</v>
      </c>
      <c r="R55" s="93" t="s">
        <v>226</v>
      </c>
      <c r="S55" s="93" t="s">
        <v>226</v>
      </c>
      <c r="T55" s="93" t="s">
        <v>226</v>
      </c>
      <c r="U55" s="93" t="s">
        <v>226</v>
      </c>
      <c r="V55" s="93" t="s">
        <v>226</v>
      </c>
      <c r="W55" s="93" t="s">
        <v>226</v>
      </c>
      <c r="X55" s="93" t="s">
        <v>226</v>
      </c>
      <c r="Y55" s="93" t="s">
        <v>226</v>
      </c>
      <c r="Z55" s="93" t="s">
        <v>226</v>
      </c>
    </row>
    <row r="56" spans="2:26" x14ac:dyDescent="0.15">
      <c r="B56" s="98"/>
      <c r="C56" s="95"/>
      <c r="D56" s="96">
        <f>Q56</f>
        <v>1</v>
      </c>
      <c r="E56" s="96">
        <f t="shared" ref="E56:M59" si="15">R56</f>
        <v>0</v>
      </c>
      <c r="F56" s="96">
        <f t="shared" si="15"/>
        <v>0</v>
      </c>
      <c r="G56" s="96">
        <f t="shared" si="15"/>
        <v>0</v>
      </c>
      <c r="H56" s="96">
        <f t="shared" si="15"/>
        <v>0</v>
      </c>
      <c r="I56" s="96">
        <f t="shared" si="15"/>
        <v>1</v>
      </c>
      <c r="J56" s="96">
        <f t="shared" si="15"/>
        <v>0</v>
      </c>
      <c r="K56" s="96">
        <f t="shared" si="15"/>
        <v>2</v>
      </c>
      <c r="L56" s="96">
        <f t="shared" si="15"/>
        <v>0</v>
      </c>
      <c r="M56" s="96">
        <f t="shared" si="15"/>
        <v>1</v>
      </c>
      <c r="P56" s="97" t="s">
        <v>322</v>
      </c>
      <c r="Q56" s="96">
        <f>'(1)④、⑤、⑥'!D8</f>
        <v>1</v>
      </c>
      <c r="R56" s="96">
        <f>'(1)④、⑤、⑥'!E8</f>
        <v>0</v>
      </c>
      <c r="S56" s="96">
        <f>'(1)④、⑤、⑥'!F8</f>
        <v>0</v>
      </c>
      <c r="T56" s="96">
        <f>'(1)④、⑤、⑥'!G8</f>
        <v>0</v>
      </c>
      <c r="U56" s="96">
        <f>'(1)④、⑤、⑥'!H8</f>
        <v>0</v>
      </c>
      <c r="V56" s="96">
        <f>'(1)④、⑤、⑥'!I8</f>
        <v>1</v>
      </c>
      <c r="W56" s="96">
        <f>'(1)④、⑤、⑥'!J8</f>
        <v>0</v>
      </c>
      <c r="X56" s="96">
        <f>'(1)④、⑤、⑥'!K8</f>
        <v>2</v>
      </c>
      <c r="Y56" s="96">
        <f>'(1)④、⑤、⑥'!L8</f>
        <v>0</v>
      </c>
      <c r="Z56" s="96">
        <f>'(1)④、⑤、⑥'!M8</f>
        <v>1</v>
      </c>
    </row>
    <row r="57" spans="2:26" x14ac:dyDescent="0.15">
      <c r="B57" s="98"/>
      <c r="C57" s="95"/>
      <c r="D57" s="96">
        <f t="shared" ref="D57:D59" si="16">Q57</f>
        <v>13</v>
      </c>
      <c r="E57" s="96">
        <f t="shared" si="15"/>
        <v>2</v>
      </c>
      <c r="F57" s="96">
        <f t="shared" si="15"/>
        <v>7</v>
      </c>
      <c r="G57" s="96">
        <f t="shared" si="15"/>
        <v>24</v>
      </c>
      <c r="H57" s="96">
        <f t="shared" si="15"/>
        <v>9</v>
      </c>
      <c r="I57" s="96">
        <f t="shared" si="15"/>
        <v>8</v>
      </c>
      <c r="J57" s="96">
        <f t="shared" si="15"/>
        <v>3</v>
      </c>
      <c r="K57" s="96">
        <f t="shared" si="15"/>
        <v>16</v>
      </c>
      <c r="L57" s="96">
        <f t="shared" si="15"/>
        <v>11</v>
      </c>
      <c r="M57" s="96">
        <f t="shared" si="15"/>
        <v>9</v>
      </c>
      <c r="P57" s="97" t="s">
        <v>323</v>
      </c>
      <c r="Q57" s="96">
        <f>'(1)④、⑤、⑥'!D10</f>
        <v>13</v>
      </c>
      <c r="R57" s="96">
        <f>'(1)④、⑤、⑥'!E10</f>
        <v>2</v>
      </c>
      <c r="S57" s="96">
        <f>'(1)④、⑤、⑥'!F10</f>
        <v>7</v>
      </c>
      <c r="T57" s="96">
        <f>'(1)④、⑤、⑥'!G10</f>
        <v>24</v>
      </c>
      <c r="U57" s="96">
        <f>'(1)④、⑤、⑥'!H10</f>
        <v>9</v>
      </c>
      <c r="V57" s="96">
        <f>'(1)④、⑤、⑥'!I10</f>
        <v>8</v>
      </c>
      <c r="W57" s="96">
        <f>'(1)④、⑤、⑥'!J10</f>
        <v>3</v>
      </c>
      <c r="X57" s="96">
        <f>'(1)④、⑤、⑥'!K10</f>
        <v>16</v>
      </c>
      <c r="Y57" s="96">
        <f>'(1)④、⑤、⑥'!L10</f>
        <v>11</v>
      </c>
      <c r="Z57" s="96">
        <f>'(1)④、⑤、⑥'!M10</f>
        <v>9</v>
      </c>
    </row>
    <row r="58" spans="2:26" x14ac:dyDescent="0.15">
      <c r="B58" s="98"/>
      <c r="C58" s="95"/>
      <c r="D58" s="96">
        <f t="shared" si="16"/>
        <v>12</v>
      </c>
      <c r="E58" s="96">
        <f t="shared" si="15"/>
        <v>11</v>
      </c>
      <c r="F58" s="96">
        <f t="shared" si="15"/>
        <v>11</v>
      </c>
      <c r="G58" s="96">
        <f t="shared" si="15"/>
        <v>13</v>
      </c>
      <c r="H58" s="96">
        <f t="shared" si="15"/>
        <v>13</v>
      </c>
      <c r="I58" s="96">
        <f t="shared" si="15"/>
        <v>4</v>
      </c>
      <c r="J58" s="96">
        <f t="shared" si="15"/>
        <v>12</v>
      </c>
      <c r="K58" s="96">
        <f t="shared" si="15"/>
        <v>6</v>
      </c>
      <c r="L58" s="96">
        <f t="shared" si="15"/>
        <v>8</v>
      </c>
      <c r="M58" s="96">
        <f t="shared" si="15"/>
        <v>9</v>
      </c>
      <c r="P58" s="97" t="s">
        <v>324</v>
      </c>
      <c r="Q58" s="96">
        <f>'(1)④、⑤、⑥'!D12</f>
        <v>12</v>
      </c>
      <c r="R58" s="96">
        <f>'(1)④、⑤、⑥'!E12</f>
        <v>11</v>
      </c>
      <c r="S58" s="96">
        <f>'(1)④、⑤、⑥'!F12</f>
        <v>11</v>
      </c>
      <c r="T58" s="96">
        <f>'(1)④、⑤、⑥'!G12</f>
        <v>13</v>
      </c>
      <c r="U58" s="96">
        <f>'(1)④、⑤、⑥'!H12</f>
        <v>13</v>
      </c>
      <c r="V58" s="96">
        <f>'(1)④、⑤、⑥'!I12</f>
        <v>4</v>
      </c>
      <c r="W58" s="96">
        <f>'(1)④、⑤、⑥'!J12</f>
        <v>12</v>
      </c>
      <c r="X58" s="96">
        <f>'(1)④、⑤、⑥'!K12</f>
        <v>6</v>
      </c>
      <c r="Y58" s="96">
        <f>'(1)④、⑤、⑥'!L12</f>
        <v>8</v>
      </c>
      <c r="Z58" s="96">
        <f>'(1)④、⑤、⑥'!M12</f>
        <v>9</v>
      </c>
    </row>
    <row r="59" spans="2:26" x14ac:dyDescent="0.15">
      <c r="B59" s="98"/>
      <c r="C59" s="95"/>
      <c r="D59" s="96">
        <f t="shared" si="16"/>
        <v>269</v>
      </c>
      <c r="E59" s="96">
        <f t="shared" si="15"/>
        <v>224</v>
      </c>
      <c r="F59" s="96">
        <f t="shared" si="15"/>
        <v>181</v>
      </c>
      <c r="G59" s="96">
        <f t="shared" si="15"/>
        <v>169</v>
      </c>
      <c r="H59" s="96">
        <f t="shared" si="15"/>
        <v>161</v>
      </c>
      <c r="I59" s="96">
        <f t="shared" si="15"/>
        <v>113</v>
      </c>
      <c r="J59" s="96">
        <f t="shared" si="15"/>
        <v>110</v>
      </c>
      <c r="K59" s="96">
        <f t="shared" si="15"/>
        <v>127</v>
      </c>
      <c r="L59" s="96">
        <f t="shared" si="15"/>
        <v>107</v>
      </c>
      <c r="M59" s="96">
        <f t="shared" si="15"/>
        <v>117</v>
      </c>
      <c r="P59" s="97" t="s">
        <v>325</v>
      </c>
      <c r="Q59" s="96">
        <f>Q24</f>
        <v>269</v>
      </c>
      <c r="R59" s="96">
        <f>R24</f>
        <v>224</v>
      </c>
      <c r="S59" s="96">
        <f t="shared" ref="S59:Z59" si="17">S24</f>
        <v>181</v>
      </c>
      <c r="T59" s="96">
        <f t="shared" si="17"/>
        <v>169</v>
      </c>
      <c r="U59" s="96">
        <f t="shared" si="17"/>
        <v>161</v>
      </c>
      <c r="V59" s="96">
        <f t="shared" si="17"/>
        <v>113</v>
      </c>
      <c r="W59" s="96">
        <f t="shared" si="17"/>
        <v>110</v>
      </c>
      <c r="X59" s="96">
        <f t="shared" si="17"/>
        <v>127</v>
      </c>
      <c r="Y59" s="96">
        <f t="shared" si="17"/>
        <v>107</v>
      </c>
      <c r="Z59" s="96">
        <f t="shared" si="17"/>
        <v>117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view="pageBreakPreview" zoomScale="130" zoomScaleNormal="100" zoomScaleSheetLayoutView="130" workbookViewId="0">
      <selection activeCell="I1" sqref="I1:J1048576"/>
    </sheetView>
  </sheetViews>
  <sheetFormatPr defaultRowHeight="13.5" x14ac:dyDescent="0.15"/>
  <cols>
    <col min="1" max="1" width="20.625" customWidth="1"/>
    <col min="2" max="2" width="25.625" customWidth="1"/>
    <col min="3" max="8" width="10.625" customWidth="1"/>
  </cols>
  <sheetData>
    <row r="1" spans="1:8" ht="14.25" thickBot="1" x14ac:dyDescent="0.2">
      <c r="A1" t="s">
        <v>42</v>
      </c>
    </row>
    <row r="2" spans="1:8" ht="14.25" thickBot="1" x14ac:dyDescent="0.2">
      <c r="A2" s="145" t="s">
        <v>13</v>
      </c>
      <c r="B2" s="146" t="s">
        <v>2</v>
      </c>
      <c r="C2" s="130">
        <v>2020</v>
      </c>
      <c r="D2" s="130">
        <v>2021</v>
      </c>
      <c r="E2" s="130">
        <v>2022</v>
      </c>
      <c r="F2" s="130">
        <v>2023</v>
      </c>
      <c r="G2" s="130">
        <v>2024</v>
      </c>
      <c r="H2" s="147" t="s">
        <v>3</v>
      </c>
    </row>
    <row r="3" spans="1:8" ht="14.25" thickBot="1" x14ac:dyDescent="0.2">
      <c r="A3" s="255" t="s">
        <v>21</v>
      </c>
      <c r="B3" s="149" t="s">
        <v>39</v>
      </c>
      <c r="C3" s="141">
        <v>0</v>
      </c>
      <c r="D3" s="141">
        <v>0</v>
      </c>
      <c r="E3" s="150">
        <v>1</v>
      </c>
      <c r="F3" s="151">
        <v>0</v>
      </c>
      <c r="G3" s="143">
        <v>0</v>
      </c>
      <c r="H3" s="150">
        <v>1</v>
      </c>
    </row>
    <row r="4" spans="1:8" ht="14.25" thickBot="1" x14ac:dyDescent="0.2">
      <c r="A4" s="256"/>
      <c r="B4" s="149" t="s">
        <v>31</v>
      </c>
      <c r="C4" s="141">
        <v>0</v>
      </c>
      <c r="D4" s="141">
        <v>1</v>
      </c>
      <c r="E4" s="150">
        <v>0</v>
      </c>
      <c r="F4" s="151">
        <v>0</v>
      </c>
      <c r="G4" s="143">
        <v>0</v>
      </c>
      <c r="H4" s="150">
        <v>1</v>
      </c>
    </row>
    <row r="5" spans="1:8" ht="14.25" thickBot="1" x14ac:dyDescent="0.2">
      <c r="A5" s="261"/>
      <c r="B5" s="149" t="s">
        <v>43</v>
      </c>
      <c r="C5" s="141">
        <v>0</v>
      </c>
      <c r="D5" s="141">
        <v>0</v>
      </c>
      <c r="E5" s="150">
        <v>0</v>
      </c>
      <c r="F5" s="151">
        <v>0</v>
      </c>
      <c r="G5" s="143">
        <v>5</v>
      </c>
      <c r="H5" s="150">
        <v>5</v>
      </c>
    </row>
    <row r="6" spans="1:8" ht="14.25" thickBot="1" x14ac:dyDescent="0.2">
      <c r="A6" s="152" t="s">
        <v>38</v>
      </c>
      <c r="B6" s="149" t="s">
        <v>38</v>
      </c>
      <c r="C6" s="141">
        <v>0</v>
      </c>
      <c r="D6" s="141">
        <v>0</v>
      </c>
      <c r="E6" s="150">
        <v>1</v>
      </c>
      <c r="F6" s="151">
        <v>1</v>
      </c>
      <c r="G6" s="143">
        <v>0</v>
      </c>
      <c r="H6" s="150">
        <v>2</v>
      </c>
    </row>
    <row r="7" spans="1:8" ht="14.25" thickBot="1" x14ac:dyDescent="0.2">
      <c r="A7" s="259" t="s">
        <v>3</v>
      </c>
      <c r="B7" s="260"/>
      <c r="C7" s="150">
        <v>0</v>
      </c>
      <c r="D7" s="150">
        <v>1</v>
      </c>
      <c r="E7" s="150">
        <v>2</v>
      </c>
      <c r="F7" s="150">
        <v>1</v>
      </c>
      <c r="G7" s="150">
        <v>5</v>
      </c>
      <c r="H7" s="150">
        <v>9</v>
      </c>
    </row>
  </sheetData>
  <mergeCells count="2">
    <mergeCell ref="A3:A5"/>
    <mergeCell ref="A7:B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view="pageBreakPreview" zoomScaleNormal="100" zoomScaleSheetLayoutView="100" workbookViewId="0">
      <selection activeCell="I1" sqref="I1:J1048576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8" ht="14.25" thickBot="1" x14ac:dyDescent="0.2">
      <c r="A1" t="s">
        <v>44</v>
      </c>
    </row>
    <row r="2" spans="1:8" ht="14.25" thickBot="1" x14ac:dyDescent="0.2">
      <c r="A2" s="145" t="s">
        <v>13</v>
      </c>
      <c r="B2" s="146" t="s">
        <v>2</v>
      </c>
      <c r="C2" s="130">
        <v>2020</v>
      </c>
      <c r="D2" s="130">
        <v>2021</v>
      </c>
      <c r="E2" s="130">
        <v>2022</v>
      </c>
      <c r="F2" s="130">
        <v>2023</v>
      </c>
      <c r="G2" s="130">
        <v>2024</v>
      </c>
      <c r="H2" s="148" t="s">
        <v>3</v>
      </c>
    </row>
    <row r="3" spans="1:8" ht="14.25" thickBot="1" x14ac:dyDescent="0.2">
      <c r="A3" s="255" t="s">
        <v>45</v>
      </c>
      <c r="B3" s="149" t="s">
        <v>46</v>
      </c>
      <c r="C3" s="141">
        <v>0</v>
      </c>
      <c r="D3" s="141">
        <v>0</v>
      </c>
      <c r="E3" s="150">
        <v>1</v>
      </c>
      <c r="F3" s="151">
        <v>0</v>
      </c>
      <c r="G3" s="143">
        <v>0</v>
      </c>
      <c r="H3" s="143">
        <v>1</v>
      </c>
    </row>
    <row r="4" spans="1:8" ht="14.25" thickBot="1" x14ac:dyDescent="0.2">
      <c r="A4" s="257"/>
      <c r="B4" s="149" t="s">
        <v>30</v>
      </c>
      <c r="C4" s="141">
        <v>0</v>
      </c>
      <c r="D4" s="141">
        <v>0</v>
      </c>
      <c r="E4" s="150">
        <v>1</v>
      </c>
      <c r="F4" s="151">
        <v>0</v>
      </c>
      <c r="G4" s="143">
        <v>0</v>
      </c>
      <c r="H4" s="143">
        <v>1</v>
      </c>
    </row>
    <row r="5" spans="1:8" ht="14.25" thickBot="1" x14ac:dyDescent="0.2">
      <c r="A5" s="258" t="s">
        <v>21</v>
      </c>
      <c r="B5" s="149" t="s">
        <v>31</v>
      </c>
      <c r="C5" s="141">
        <v>0</v>
      </c>
      <c r="D5" s="141">
        <v>3</v>
      </c>
      <c r="E5" s="150">
        <v>2</v>
      </c>
      <c r="F5" s="151">
        <v>0</v>
      </c>
      <c r="G5" s="143">
        <v>0</v>
      </c>
      <c r="H5" s="143">
        <v>5</v>
      </c>
    </row>
    <row r="6" spans="1:8" ht="14.25" thickBot="1" x14ac:dyDescent="0.2">
      <c r="A6" s="257"/>
      <c r="B6" s="149" t="s">
        <v>39</v>
      </c>
      <c r="C6" s="141">
        <v>0</v>
      </c>
      <c r="D6" s="141">
        <v>1</v>
      </c>
      <c r="E6" s="150">
        <v>2</v>
      </c>
      <c r="F6" s="151">
        <v>4</v>
      </c>
      <c r="G6" s="143">
        <v>3</v>
      </c>
      <c r="H6" s="143">
        <v>10</v>
      </c>
    </row>
    <row r="7" spans="1:8" ht="14.25" thickBot="1" x14ac:dyDescent="0.2">
      <c r="A7" s="152" t="s">
        <v>47</v>
      </c>
      <c r="B7" s="149" t="s">
        <v>46</v>
      </c>
      <c r="C7" s="141">
        <v>0</v>
      </c>
      <c r="D7" s="141">
        <v>1</v>
      </c>
      <c r="E7" s="150">
        <v>1</v>
      </c>
      <c r="F7" s="151">
        <v>1</v>
      </c>
      <c r="G7" s="143">
        <v>0</v>
      </c>
      <c r="H7" s="143">
        <v>3</v>
      </c>
    </row>
    <row r="8" spans="1:8" ht="14.25" thickBot="1" x14ac:dyDescent="0.2">
      <c r="A8" s="152" t="s">
        <v>33</v>
      </c>
      <c r="B8" s="149" t="s">
        <v>46</v>
      </c>
      <c r="C8" s="141">
        <v>1</v>
      </c>
      <c r="D8" s="141">
        <v>0</v>
      </c>
      <c r="E8" s="150">
        <v>0</v>
      </c>
      <c r="F8" s="151">
        <v>0</v>
      </c>
      <c r="G8" s="143">
        <v>0</v>
      </c>
      <c r="H8" s="143">
        <v>1</v>
      </c>
    </row>
    <row r="9" spans="1:8" ht="14.25" thickBot="1" x14ac:dyDescent="0.2">
      <c r="A9" s="255" t="s">
        <v>48</v>
      </c>
      <c r="B9" s="149" t="s">
        <v>31</v>
      </c>
      <c r="C9" s="141">
        <v>0</v>
      </c>
      <c r="D9" s="141">
        <v>1</v>
      </c>
      <c r="E9" s="150">
        <v>0</v>
      </c>
      <c r="F9" s="151">
        <v>0</v>
      </c>
      <c r="G9" s="143">
        <v>0</v>
      </c>
      <c r="H9" s="143">
        <v>1</v>
      </c>
    </row>
    <row r="10" spans="1:8" ht="14.25" thickBot="1" x14ac:dyDescent="0.2">
      <c r="A10" s="256"/>
      <c r="B10" s="149" t="s">
        <v>49</v>
      </c>
      <c r="C10" s="141">
        <v>1</v>
      </c>
      <c r="D10" s="141">
        <v>1</v>
      </c>
      <c r="E10" s="150">
        <v>0</v>
      </c>
      <c r="F10" s="151">
        <v>2</v>
      </c>
      <c r="G10" s="143">
        <v>0</v>
      </c>
      <c r="H10" s="143">
        <v>4</v>
      </c>
    </row>
    <row r="11" spans="1:8" ht="14.25" thickBot="1" x14ac:dyDescent="0.2">
      <c r="A11" s="261"/>
      <c r="B11" s="149" t="s">
        <v>50</v>
      </c>
      <c r="C11" s="141">
        <v>0</v>
      </c>
      <c r="D11" s="141">
        <v>0</v>
      </c>
      <c r="E11" s="150">
        <v>0</v>
      </c>
      <c r="F11" s="151">
        <v>1</v>
      </c>
      <c r="G11" s="143">
        <v>0</v>
      </c>
      <c r="H11" s="143">
        <v>1</v>
      </c>
    </row>
    <row r="12" spans="1:8" ht="14.25" thickBot="1" x14ac:dyDescent="0.2">
      <c r="A12" s="255" t="s">
        <v>51</v>
      </c>
      <c r="B12" s="149" t="s">
        <v>31</v>
      </c>
      <c r="C12" s="141">
        <v>2</v>
      </c>
      <c r="D12" s="141">
        <v>0</v>
      </c>
      <c r="E12" s="150">
        <v>1</v>
      </c>
      <c r="F12" s="151">
        <v>1</v>
      </c>
      <c r="G12" s="143">
        <v>0</v>
      </c>
      <c r="H12" s="143">
        <v>4</v>
      </c>
    </row>
    <row r="13" spans="1:8" ht="14.25" thickBot="1" x14ac:dyDescent="0.2">
      <c r="A13" s="256"/>
      <c r="B13" s="149" t="s">
        <v>28</v>
      </c>
      <c r="C13" s="141">
        <v>1</v>
      </c>
      <c r="D13" s="141">
        <v>0</v>
      </c>
      <c r="E13" s="150">
        <v>0</v>
      </c>
      <c r="F13" s="151">
        <v>0</v>
      </c>
      <c r="G13" s="143">
        <v>1</v>
      </c>
      <c r="H13" s="143">
        <v>2</v>
      </c>
    </row>
    <row r="14" spans="1:8" ht="14.25" thickBot="1" x14ac:dyDescent="0.2">
      <c r="A14" s="257"/>
      <c r="B14" s="149" t="s">
        <v>39</v>
      </c>
      <c r="C14" s="141">
        <v>1</v>
      </c>
      <c r="D14" s="141">
        <v>0</v>
      </c>
      <c r="E14" s="150">
        <v>0</v>
      </c>
      <c r="F14" s="151">
        <v>0</v>
      </c>
      <c r="G14" s="143">
        <v>0</v>
      </c>
      <c r="H14" s="143">
        <v>1</v>
      </c>
    </row>
    <row r="15" spans="1:8" ht="14.25" thickBot="1" x14ac:dyDescent="0.2">
      <c r="A15" s="245" t="s">
        <v>26</v>
      </c>
      <c r="B15" s="149" t="s">
        <v>28</v>
      </c>
      <c r="C15" s="141">
        <v>0</v>
      </c>
      <c r="D15" s="141">
        <v>1</v>
      </c>
      <c r="E15" s="150">
        <v>0</v>
      </c>
      <c r="F15" s="151">
        <v>0</v>
      </c>
      <c r="G15" s="143">
        <v>0</v>
      </c>
      <c r="H15" s="143">
        <v>1</v>
      </c>
    </row>
    <row r="16" spans="1:8" ht="14.25" thickBot="1" x14ac:dyDescent="0.2">
      <c r="A16" s="255" t="s">
        <v>52</v>
      </c>
      <c r="B16" s="164" t="s">
        <v>40</v>
      </c>
      <c r="C16" s="157">
        <v>1</v>
      </c>
      <c r="D16" s="157">
        <v>0</v>
      </c>
      <c r="E16" s="156">
        <v>0</v>
      </c>
      <c r="F16" s="158">
        <v>0</v>
      </c>
      <c r="G16" s="159">
        <v>0</v>
      </c>
      <c r="H16" s="143">
        <v>1</v>
      </c>
    </row>
    <row r="17" spans="1:8" ht="14.25" thickBot="1" x14ac:dyDescent="0.2">
      <c r="A17" s="256"/>
      <c r="B17" s="162" t="s">
        <v>52</v>
      </c>
      <c r="C17" s="166">
        <v>0</v>
      </c>
      <c r="D17" s="166">
        <v>0</v>
      </c>
      <c r="E17" s="167">
        <v>1</v>
      </c>
      <c r="F17" s="167">
        <v>0</v>
      </c>
      <c r="G17" s="166">
        <v>0</v>
      </c>
      <c r="H17" s="237">
        <v>1</v>
      </c>
    </row>
    <row r="18" spans="1:8" ht="14.25" thickBot="1" x14ac:dyDescent="0.2">
      <c r="A18" s="257"/>
      <c r="B18" s="162" t="s">
        <v>25</v>
      </c>
      <c r="C18" s="166">
        <v>0</v>
      </c>
      <c r="D18" s="166">
        <v>0</v>
      </c>
      <c r="E18" s="167">
        <v>0</v>
      </c>
      <c r="F18" s="167">
        <v>0</v>
      </c>
      <c r="G18" s="166">
        <v>1</v>
      </c>
      <c r="H18" s="159">
        <v>1</v>
      </c>
    </row>
    <row r="19" spans="1:8" ht="14.25" thickBot="1" x14ac:dyDescent="0.2">
      <c r="A19" s="180" t="s">
        <v>38</v>
      </c>
      <c r="B19" s="223" t="s">
        <v>38</v>
      </c>
      <c r="C19" s="166">
        <v>0</v>
      </c>
      <c r="D19" s="166">
        <v>0</v>
      </c>
      <c r="E19" s="167">
        <v>1</v>
      </c>
      <c r="F19" s="167">
        <v>1</v>
      </c>
      <c r="G19" s="166">
        <v>1</v>
      </c>
      <c r="H19" s="163">
        <v>3</v>
      </c>
    </row>
    <row r="20" spans="1:8" ht="14.25" thickBot="1" x14ac:dyDescent="0.2">
      <c r="A20" s="262" t="s">
        <v>3</v>
      </c>
      <c r="B20" s="263"/>
      <c r="C20" s="150">
        <v>7</v>
      </c>
      <c r="D20" s="150">
        <v>8</v>
      </c>
      <c r="E20" s="150">
        <v>10</v>
      </c>
      <c r="F20" s="150">
        <v>10</v>
      </c>
      <c r="G20" s="150">
        <v>6</v>
      </c>
      <c r="H20" s="163">
        <v>41</v>
      </c>
    </row>
    <row r="21" spans="1:8" x14ac:dyDescent="0.15">
      <c r="H21" s="154"/>
    </row>
  </sheetData>
  <mergeCells count="6">
    <mergeCell ref="A20:B20"/>
    <mergeCell ref="A16:A18"/>
    <mergeCell ref="A3:A4"/>
    <mergeCell ref="A5:A6"/>
    <mergeCell ref="A9:A11"/>
    <mergeCell ref="A12:A1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view="pageBreakPreview" zoomScale="110" zoomScaleNormal="100" zoomScaleSheetLayoutView="110" workbookViewId="0">
      <selection activeCell="I1" sqref="I1:J1048576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8" ht="14.25" thickBot="1" x14ac:dyDescent="0.2">
      <c r="A1" t="s">
        <v>53</v>
      </c>
    </row>
    <row r="2" spans="1:8" ht="14.25" thickBot="1" x14ac:dyDescent="0.2">
      <c r="A2" s="145" t="s">
        <v>13</v>
      </c>
      <c r="B2" s="145" t="s">
        <v>2</v>
      </c>
      <c r="C2" s="169">
        <v>2020</v>
      </c>
      <c r="D2" s="169">
        <v>2021</v>
      </c>
      <c r="E2" s="169">
        <v>2022</v>
      </c>
      <c r="F2" s="169">
        <v>2023</v>
      </c>
      <c r="G2" s="169">
        <v>2024</v>
      </c>
      <c r="H2" s="170" t="s">
        <v>3</v>
      </c>
    </row>
    <row r="3" spans="1:8" ht="14.25" thickBot="1" x14ac:dyDescent="0.2">
      <c r="A3" s="162" t="s">
        <v>54</v>
      </c>
      <c r="B3" s="162" t="s">
        <v>39</v>
      </c>
      <c r="C3" s="166">
        <v>0</v>
      </c>
      <c r="D3" s="166">
        <v>0</v>
      </c>
      <c r="E3" s="167">
        <v>1</v>
      </c>
      <c r="F3" s="167">
        <v>0</v>
      </c>
      <c r="G3" s="166">
        <v>0</v>
      </c>
      <c r="H3" s="166">
        <v>1</v>
      </c>
    </row>
    <row r="4" spans="1:8" ht="14.25" thickBot="1" x14ac:dyDescent="0.2">
      <c r="A4" s="162" t="s">
        <v>55</v>
      </c>
      <c r="B4" s="162" t="s">
        <v>20</v>
      </c>
      <c r="C4" s="166">
        <v>0</v>
      </c>
      <c r="D4" s="166">
        <v>0</v>
      </c>
      <c r="E4" s="167">
        <v>0</v>
      </c>
      <c r="F4" s="167">
        <v>0</v>
      </c>
      <c r="G4" s="166">
        <v>1</v>
      </c>
      <c r="H4" s="166">
        <v>1</v>
      </c>
    </row>
    <row r="5" spans="1:8" ht="14.25" thickBot="1" x14ac:dyDescent="0.2">
      <c r="A5" s="162" t="s">
        <v>56</v>
      </c>
      <c r="B5" s="162" t="s">
        <v>49</v>
      </c>
      <c r="C5" s="166">
        <v>0</v>
      </c>
      <c r="D5" s="166">
        <v>1</v>
      </c>
      <c r="E5" s="167">
        <v>0</v>
      </c>
      <c r="F5" s="167">
        <v>0</v>
      </c>
      <c r="G5" s="166">
        <v>0</v>
      </c>
      <c r="H5" s="166">
        <v>1</v>
      </c>
    </row>
    <row r="6" spans="1:8" ht="14.25" thickBot="1" x14ac:dyDescent="0.2">
      <c r="A6" s="162" t="s">
        <v>56</v>
      </c>
      <c r="B6" s="162" t="s">
        <v>57</v>
      </c>
      <c r="C6" s="166">
        <v>0</v>
      </c>
      <c r="D6" s="166">
        <v>0</v>
      </c>
      <c r="E6" s="167">
        <v>0</v>
      </c>
      <c r="F6" s="167">
        <v>1</v>
      </c>
      <c r="G6" s="166">
        <v>0</v>
      </c>
      <c r="H6" s="166">
        <v>1</v>
      </c>
    </row>
    <row r="7" spans="1:8" ht="14.25" thickBot="1" x14ac:dyDescent="0.2">
      <c r="A7" s="162" t="s">
        <v>14</v>
      </c>
      <c r="B7" s="162" t="s">
        <v>58</v>
      </c>
      <c r="C7" s="166">
        <v>1</v>
      </c>
      <c r="D7" s="166">
        <v>0</v>
      </c>
      <c r="E7" s="167">
        <v>0</v>
      </c>
      <c r="F7" s="167">
        <v>0</v>
      </c>
      <c r="G7" s="166">
        <v>0</v>
      </c>
      <c r="H7" s="166">
        <v>1</v>
      </c>
    </row>
    <row r="8" spans="1:8" ht="14.25" thickBot="1" x14ac:dyDescent="0.2">
      <c r="A8" s="162" t="s">
        <v>38</v>
      </c>
      <c r="B8" s="162" t="s">
        <v>38</v>
      </c>
      <c r="C8" s="166">
        <v>0</v>
      </c>
      <c r="D8" s="166">
        <v>0</v>
      </c>
      <c r="E8" s="167">
        <v>0</v>
      </c>
      <c r="F8" s="167">
        <v>1</v>
      </c>
      <c r="G8" s="166">
        <v>0</v>
      </c>
      <c r="H8" s="166">
        <v>1</v>
      </c>
    </row>
    <row r="9" spans="1:8" ht="14.25" thickBot="1" x14ac:dyDescent="0.2">
      <c r="A9" s="264" t="s">
        <v>3</v>
      </c>
      <c r="B9" s="264"/>
      <c r="C9" s="167">
        <v>1</v>
      </c>
      <c r="D9" s="167">
        <v>1</v>
      </c>
      <c r="E9" s="167">
        <v>1</v>
      </c>
      <c r="F9" s="167">
        <v>2</v>
      </c>
      <c r="G9" s="167">
        <v>1</v>
      </c>
      <c r="H9" s="166">
        <v>6</v>
      </c>
    </row>
    <row r="10" spans="1:8" x14ac:dyDescent="0.15">
      <c r="H10" s="155"/>
    </row>
  </sheetData>
  <mergeCells count="1">
    <mergeCell ref="A9:B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tabSelected="1" view="pageBreakPreview" zoomScaleNormal="100" zoomScaleSheetLayoutView="100" workbookViewId="0">
      <selection activeCell="B27" sqref="B27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8" ht="14.25" thickBot="1" x14ac:dyDescent="0.2">
      <c r="A1" t="s">
        <v>59</v>
      </c>
    </row>
    <row r="2" spans="1:8" ht="14.25" thickBot="1" x14ac:dyDescent="0.2">
      <c r="A2" s="145" t="s">
        <v>13</v>
      </c>
      <c r="B2" s="145" t="s">
        <v>2</v>
      </c>
      <c r="C2" s="169">
        <v>2020</v>
      </c>
      <c r="D2" s="169">
        <v>2021</v>
      </c>
      <c r="E2" s="169">
        <v>2022</v>
      </c>
      <c r="F2" s="169">
        <v>2023</v>
      </c>
      <c r="G2" s="169">
        <v>2024</v>
      </c>
      <c r="H2" s="170" t="s">
        <v>3</v>
      </c>
    </row>
    <row r="3" spans="1:8" ht="14.25" thickBot="1" x14ac:dyDescent="0.2">
      <c r="A3" s="162" t="s">
        <v>60</v>
      </c>
      <c r="B3" s="162" t="s">
        <v>58</v>
      </c>
      <c r="C3" s="166">
        <v>0</v>
      </c>
      <c r="D3" s="166">
        <v>0</v>
      </c>
      <c r="E3" s="167">
        <v>0</v>
      </c>
      <c r="F3" s="167">
        <v>0</v>
      </c>
      <c r="G3" s="166">
        <v>0</v>
      </c>
      <c r="H3" s="166">
        <v>0</v>
      </c>
    </row>
    <row r="4" spans="1:8" ht="14.25" thickBot="1" x14ac:dyDescent="0.2">
      <c r="A4" s="264" t="s">
        <v>3</v>
      </c>
      <c r="B4" s="264"/>
      <c r="C4" s="167">
        <v>0</v>
      </c>
      <c r="D4" s="167">
        <v>0</v>
      </c>
      <c r="E4" s="167">
        <v>0</v>
      </c>
      <c r="F4" s="167">
        <v>0</v>
      </c>
      <c r="G4" s="167">
        <v>0</v>
      </c>
      <c r="H4" s="166">
        <v>0</v>
      </c>
    </row>
    <row r="5" spans="1:8" x14ac:dyDescent="0.15">
      <c r="H5" s="155"/>
    </row>
  </sheetData>
  <mergeCells count="1"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view="pageBreakPreview" zoomScaleNormal="100" zoomScaleSheetLayoutView="100" workbookViewId="0">
      <selection activeCell="I1" sqref="I1:J1048576"/>
    </sheetView>
  </sheetViews>
  <sheetFormatPr defaultRowHeight="13.5" x14ac:dyDescent="0.15"/>
  <cols>
    <col min="1" max="1" width="20.625" customWidth="1"/>
    <col min="2" max="2" width="40.625" customWidth="1"/>
    <col min="3" max="8" width="10.625" customWidth="1"/>
  </cols>
  <sheetData>
    <row r="1" spans="1:8" ht="14.25" thickBot="1" x14ac:dyDescent="0.2">
      <c r="A1" t="s">
        <v>61</v>
      </c>
    </row>
    <row r="2" spans="1:8" ht="14.25" thickBot="1" x14ac:dyDescent="0.2">
      <c r="A2" s="145" t="s">
        <v>13</v>
      </c>
      <c r="B2" s="145" t="s">
        <v>2</v>
      </c>
      <c r="C2" s="169">
        <v>2020</v>
      </c>
      <c r="D2" s="169">
        <v>2021</v>
      </c>
      <c r="E2" s="169">
        <v>2022</v>
      </c>
      <c r="F2" s="169">
        <v>2023</v>
      </c>
      <c r="G2" s="169">
        <v>2024</v>
      </c>
      <c r="H2" s="170" t="s">
        <v>3</v>
      </c>
    </row>
    <row r="3" spans="1:8" ht="14.25" thickBot="1" x14ac:dyDescent="0.2">
      <c r="A3" s="162" t="s">
        <v>35</v>
      </c>
      <c r="B3" s="162" t="s">
        <v>62</v>
      </c>
      <c r="C3" s="166">
        <v>1</v>
      </c>
      <c r="D3" s="166">
        <v>0</v>
      </c>
      <c r="E3" s="167">
        <v>0</v>
      </c>
      <c r="F3" s="167">
        <v>0</v>
      </c>
      <c r="G3" s="166">
        <v>0</v>
      </c>
      <c r="H3" s="166">
        <v>1</v>
      </c>
    </row>
    <row r="4" spans="1:8" ht="14.25" thickBot="1" x14ac:dyDescent="0.2">
      <c r="A4" s="264" t="s">
        <v>3</v>
      </c>
      <c r="B4" s="264"/>
      <c r="C4" s="167">
        <v>1</v>
      </c>
      <c r="D4" s="167">
        <v>0</v>
      </c>
      <c r="E4" s="167">
        <v>0</v>
      </c>
      <c r="F4" s="167">
        <v>0</v>
      </c>
      <c r="G4" s="167">
        <v>0</v>
      </c>
      <c r="H4" s="166">
        <v>1</v>
      </c>
    </row>
    <row r="5" spans="1:8" x14ac:dyDescent="0.15">
      <c r="H5" s="155"/>
    </row>
  </sheetData>
  <mergeCells count="1"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feb99c-54c2-479c-8efd-65da4624a0a7">
      <Terms xmlns="http://schemas.microsoft.com/office/infopath/2007/PartnerControls"/>
    </lcf76f155ced4ddcb4097134ff3c332f>
    <TaxCatchAll xmlns="552359f1-1fba-4fcf-8c59-f9fc45e5c9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7" ma:contentTypeDescription="新しいドキュメントを作成します。" ma:contentTypeScope="" ma:versionID="fc66777e270c49b02c5f5eea20000e5c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1820809fe0e3fb83e865bbf374181c9c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601a9be-fb0b-446b-a9e7-4f1efda308a3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EE6FFB-621E-4630-A269-849E7EF718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4DBEFD-4317-4276-AAB7-63D04726D340}">
  <ds:schemaRefs>
    <ds:schemaRef ds:uri="http://schemas.microsoft.com/office/infopath/2007/PartnerControls"/>
    <ds:schemaRef ds:uri="defeb99c-54c2-479c-8efd-65da4624a0a7"/>
    <ds:schemaRef ds:uri="http://www.w3.org/XML/1998/namespace"/>
    <ds:schemaRef ds:uri="http://schemas.microsoft.com/office/2006/documentManagement/types"/>
    <ds:schemaRef ds:uri="552359f1-1fba-4fcf-8c59-f9fc45e5c905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737EE41-715D-4BAA-8645-FD6D35272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eb99c-54c2-479c-8efd-65da4624a0a7"/>
    <ds:schemaRef ds:uri="552359f1-1fba-4fcf-8c59-f9fc45e5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48</vt:i4>
      </vt:variant>
      <vt:variant>
        <vt:lpstr>名前付き一覧</vt:lpstr>
      </vt:variant>
      <vt:variant>
        <vt:i4>39</vt:i4>
      </vt:variant>
    </vt:vector>
  </HeadingPairs>
  <TitlesOfParts>
    <vt:vector size="87" baseType="lpstr">
      <vt:lpstr>表4.1.1</vt:lpstr>
      <vt:lpstr>表4.2.1</vt:lpstr>
      <vt:lpstr>表4.2.2</vt:lpstr>
      <vt:lpstr>表4.2.3</vt:lpstr>
      <vt:lpstr>表4.2.4</vt:lpstr>
      <vt:lpstr>表4.2.5</vt:lpstr>
      <vt:lpstr>表4.2.6</vt:lpstr>
      <vt:lpstr>表4.2.7</vt:lpstr>
      <vt:lpstr>表4.2.8</vt:lpstr>
      <vt:lpstr>表4.2.9</vt:lpstr>
      <vt:lpstr>表4.2.10</vt:lpstr>
      <vt:lpstr>表4.2.11</vt:lpstr>
      <vt:lpstr>表4.2.12</vt:lpstr>
      <vt:lpstr>表4.2.13</vt:lpstr>
      <vt:lpstr>表4.2.14</vt:lpstr>
      <vt:lpstr>表4.2.15</vt:lpstr>
      <vt:lpstr>表4.2.16</vt:lpstr>
      <vt:lpstr>表4.2.17</vt:lpstr>
      <vt:lpstr>表4.2.18</vt:lpstr>
      <vt:lpstr>表4.2.19</vt:lpstr>
      <vt:lpstr>表4.2.20</vt:lpstr>
      <vt:lpstr>表4.2.21</vt:lpstr>
      <vt:lpstr>表4.2.22</vt:lpstr>
      <vt:lpstr>表4.2.23</vt:lpstr>
      <vt:lpstr>表4.2.24</vt:lpstr>
      <vt:lpstr>表4.4.1</vt:lpstr>
      <vt:lpstr>図4.4.1</vt:lpstr>
      <vt:lpstr>表4.5.1</vt:lpstr>
      <vt:lpstr>表4.5.2</vt:lpstr>
      <vt:lpstr>表4.5.3</vt:lpstr>
      <vt:lpstr>表4.5.4</vt:lpstr>
      <vt:lpstr>表4.6.1</vt:lpstr>
      <vt:lpstr>図4.6.1</vt:lpstr>
      <vt:lpstr>表4.6.2</vt:lpstr>
      <vt:lpstr>図4.6.2</vt:lpstr>
      <vt:lpstr>表4.7.1</vt:lpstr>
      <vt:lpstr>表4.7.2</vt:lpstr>
      <vt:lpstr>表4.8.1</vt:lpstr>
      <vt:lpstr>表4.8.2</vt:lpstr>
      <vt:lpstr>表4.8.3</vt:lpstr>
      <vt:lpstr>表4.8.4</vt:lpstr>
      <vt:lpstr>表4.8.5</vt:lpstr>
      <vt:lpstr>(1)1.年別＆月別件数</vt:lpstr>
      <vt:lpstr>②製造</vt:lpstr>
      <vt:lpstr>③供給</vt:lpstr>
      <vt:lpstr>(1)④、⑤、⑥</vt:lpstr>
      <vt:lpstr>(1)5.発生箇所別事故件数</vt:lpstr>
      <vt:lpstr>図</vt:lpstr>
      <vt:lpstr>'(1)④、⑤、⑥'!Print_Area</vt:lpstr>
      <vt:lpstr>'(1)5.発生箇所別事故件数'!Print_Area</vt:lpstr>
      <vt:lpstr>図4.6.1!Print_Area</vt:lpstr>
      <vt:lpstr>図4.6.2!Print_Area</vt:lpstr>
      <vt:lpstr>表4.2.1!Print_Area</vt:lpstr>
      <vt:lpstr>表4.2.10!Print_Area</vt:lpstr>
      <vt:lpstr>表4.2.11!Print_Area</vt:lpstr>
      <vt:lpstr>表4.2.12!Print_Area</vt:lpstr>
      <vt:lpstr>表4.2.13!Print_Area</vt:lpstr>
      <vt:lpstr>表4.2.14!Print_Area</vt:lpstr>
      <vt:lpstr>表4.2.15!Print_Area</vt:lpstr>
      <vt:lpstr>表4.2.16!Print_Area</vt:lpstr>
      <vt:lpstr>表4.2.17!Print_Area</vt:lpstr>
      <vt:lpstr>表4.2.18!Print_Area</vt:lpstr>
      <vt:lpstr>表4.2.19!Print_Area</vt:lpstr>
      <vt:lpstr>表4.2.2!Print_Area</vt:lpstr>
      <vt:lpstr>表4.2.20!Print_Area</vt:lpstr>
      <vt:lpstr>表4.2.21!Print_Area</vt:lpstr>
      <vt:lpstr>表4.2.22!Print_Area</vt:lpstr>
      <vt:lpstr>表4.2.23!Print_Area</vt:lpstr>
      <vt:lpstr>表4.2.24!Print_Area</vt:lpstr>
      <vt:lpstr>表4.2.3!Print_Area</vt:lpstr>
      <vt:lpstr>表4.2.4!Print_Area</vt:lpstr>
      <vt:lpstr>表4.2.5!Print_Area</vt:lpstr>
      <vt:lpstr>表4.2.6!Print_Area</vt:lpstr>
      <vt:lpstr>表4.2.7!Print_Area</vt:lpstr>
      <vt:lpstr>表4.2.8!Print_Area</vt:lpstr>
      <vt:lpstr>表4.2.9!Print_Area</vt:lpstr>
      <vt:lpstr>表4.4.1!Print_Area</vt:lpstr>
      <vt:lpstr>表4.5.1!Print_Area</vt:lpstr>
      <vt:lpstr>表4.5.3!Print_Area</vt:lpstr>
      <vt:lpstr>表4.5.4!Print_Area</vt:lpstr>
      <vt:lpstr>表4.6.1!Print_Area</vt:lpstr>
      <vt:lpstr>表4.7.2!Print_Area</vt:lpstr>
      <vt:lpstr>表4.8.1!Print_Area</vt:lpstr>
      <vt:lpstr>表4.8.2!Print_Area</vt:lpstr>
      <vt:lpstr>表4.8.3!Print_Area</vt:lpstr>
      <vt:lpstr>表4.8.4!Print_Area</vt:lpstr>
      <vt:lpstr>表4.8.5!Print_Area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2025-03-31T12:23:43Z</dcterms:created>
  <dcterms:modified xsi:type="dcterms:W3CDTF">2025-06-20T07:16:39Z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  <property fmtid="{D5CDD505-2E9C-101B-9397-08002B2CF9AE}" pid="3" name="MediaServiceImageTags">
    <vt:lpwstr/>
  </property>
</Properties>
</file>