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2010\Desktop\0720分\【05-3】_\"/>
    </mc:Choice>
  </mc:AlternateContent>
  <xr:revisionPtr revIDLastSave="0" documentId="13_ncr:1_{021B9933-A873-4ACC-B387-007FA06E0186}" xr6:coauthVersionLast="47" xr6:coauthVersionMax="47" xr10:uidLastSave="{00000000-0000-0000-0000-000000000000}"/>
  <bookViews>
    <workbookView xWindow="5265" yWindow="-120" windowWidth="17190" windowHeight="15135" xr2:uid="{00000000-000D-0000-FFFF-FFFF00000000}"/>
  </bookViews>
  <sheets>
    <sheet name="1-3-1-21_Australia" sheetId="5" r:id="rId1"/>
    <sheet name="1-3-1-21_Canada" sheetId="3" r:id="rId2"/>
    <sheet name="1-3-1-21_US" sheetId="7" r:id="rId3"/>
    <sheet name="1-3-1-21_UK" sheetId="10" r:id="rId4"/>
    <sheet name="1-3-1-21_EU Blue Card" sheetId="9" r:id="rId5"/>
    <sheet name="1-3-1-21_Korea" sheetId="11" r:id="rId6"/>
    <sheet name="1-3-1-21_Singapore" sheetId="4" r:id="rId7"/>
    <sheet name="1-3-1-21_Japan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6" i="2"/>
  <c r="E5" i="2"/>
  <c r="E7" i="9"/>
  <c r="F7" i="9"/>
  <c r="E8" i="9"/>
  <c r="F8" i="9"/>
  <c r="E9" i="9"/>
  <c r="F9" i="9"/>
  <c r="E10" i="9"/>
  <c r="F10" i="9"/>
  <c r="E11" i="9"/>
  <c r="F11" i="9"/>
  <c r="E12" i="9"/>
  <c r="F12" i="9"/>
  <c r="E13" i="9"/>
  <c r="F13" i="9"/>
  <c r="E14" i="9"/>
  <c r="F14" i="9"/>
  <c r="F6" i="9"/>
  <c r="E6" i="9"/>
  <c r="O10" i="3"/>
  <c r="P10" i="3"/>
  <c r="Q10" i="3"/>
  <c r="R10" i="3"/>
  <c r="S10" i="3"/>
  <c r="T10" i="3"/>
  <c r="U10" i="3"/>
  <c r="V10" i="3"/>
  <c r="W10" i="3"/>
  <c r="X10" i="3"/>
  <c r="Y10" i="3"/>
  <c r="Z10" i="3"/>
  <c r="O11" i="3"/>
  <c r="P11" i="3"/>
  <c r="Q11" i="3"/>
  <c r="R11" i="3"/>
  <c r="S11" i="3"/>
  <c r="T11" i="3"/>
  <c r="U11" i="3"/>
  <c r="V11" i="3"/>
  <c r="W11" i="3"/>
  <c r="X11" i="3"/>
  <c r="Y11" i="3"/>
  <c r="Z11" i="3"/>
  <c r="O12" i="3"/>
  <c r="P12" i="3"/>
  <c r="Q12" i="3"/>
  <c r="R12" i="3"/>
  <c r="S12" i="3"/>
  <c r="T12" i="3"/>
  <c r="U12" i="3"/>
  <c r="V12" i="3"/>
  <c r="W12" i="3"/>
  <c r="X12" i="3"/>
  <c r="Y12" i="3"/>
  <c r="Z12" i="3"/>
  <c r="O13" i="3"/>
  <c r="P13" i="3"/>
  <c r="Q13" i="3"/>
  <c r="R13" i="3"/>
  <c r="S13" i="3"/>
  <c r="T13" i="3"/>
  <c r="U13" i="3"/>
  <c r="V13" i="3"/>
  <c r="W13" i="3"/>
  <c r="X13" i="3"/>
  <c r="Y13" i="3"/>
  <c r="Z13" i="3"/>
  <c r="O14" i="3"/>
  <c r="P14" i="3"/>
  <c r="Q14" i="3"/>
  <c r="R14" i="3"/>
  <c r="S14" i="3"/>
  <c r="T14" i="3"/>
  <c r="U14" i="3"/>
  <c r="V14" i="3"/>
  <c r="W14" i="3"/>
  <c r="X14" i="3"/>
  <c r="Y14" i="3"/>
  <c r="Z14" i="3"/>
  <c r="P9" i="3"/>
  <c r="Q9" i="3"/>
  <c r="R9" i="3"/>
  <c r="S9" i="3"/>
  <c r="T9" i="3"/>
  <c r="U9" i="3"/>
  <c r="V9" i="3"/>
  <c r="W9" i="3"/>
  <c r="X9" i="3"/>
  <c r="Y9" i="3"/>
  <c r="Z9" i="3"/>
  <c r="J8" i="11"/>
  <c r="J9" i="11"/>
  <c r="J12" i="11"/>
  <c r="J13" i="11"/>
  <c r="J16" i="11"/>
  <c r="J17" i="11"/>
  <c r="J20" i="11"/>
  <c r="J21" i="11"/>
  <c r="J6" i="11"/>
  <c r="I7" i="11"/>
  <c r="J7" i="11" s="1"/>
  <c r="I8" i="11"/>
  <c r="I9" i="11"/>
  <c r="I10" i="11"/>
  <c r="J10" i="11" s="1"/>
  <c r="I11" i="11"/>
  <c r="J11" i="11" s="1"/>
  <c r="I12" i="11"/>
  <c r="I13" i="11"/>
  <c r="I14" i="11"/>
  <c r="J14" i="11" s="1"/>
  <c r="I15" i="11"/>
  <c r="J15" i="11" s="1"/>
  <c r="I16" i="11"/>
  <c r="I17" i="11"/>
  <c r="I18" i="11"/>
  <c r="J18" i="11" s="1"/>
  <c r="I19" i="11"/>
  <c r="J19" i="11" s="1"/>
  <c r="I20" i="11"/>
  <c r="I21" i="11"/>
  <c r="I22" i="11"/>
  <c r="J22" i="11" s="1"/>
  <c r="I23" i="11"/>
  <c r="J23" i="11" s="1"/>
  <c r="I6" i="11"/>
  <c r="C6" i="10" l="1"/>
  <c r="C7" i="10"/>
  <c r="C8" i="10"/>
  <c r="C9" i="10"/>
  <c r="C10" i="10"/>
  <c r="C11" i="10"/>
  <c r="C12" i="10"/>
  <c r="C13" i="10"/>
  <c r="C14" i="10"/>
  <c r="C15" i="10"/>
  <c r="C5" i="10"/>
  <c r="E6" i="7" l="1"/>
  <c r="F6" i="7"/>
  <c r="E7" i="7"/>
  <c r="F7" i="7"/>
  <c r="E8" i="7"/>
  <c r="F8" i="7"/>
  <c r="E9" i="7"/>
  <c r="F9" i="7"/>
  <c r="E10" i="7"/>
  <c r="F10" i="7"/>
  <c r="E11" i="7"/>
  <c r="F11" i="7"/>
  <c r="E12" i="7"/>
  <c r="F12" i="7"/>
  <c r="E13" i="7"/>
  <c r="F13" i="7"/>
  <c r="E14" i="7"/>
  <c r="F14" i="7"/>
  <c r="E15" i="7"/>
  <c r="F15" i="7"/>
  <c r="E16" i="7"/>
  <c r="F16" i="7"/>
  <c r="E17" i="7"/>
  <c r="F17" i="7"/>
  <c r="E18" i="7"/>
  <c r="F18" i="7"/>
  <c r="E19" i="7"/>
  <c r="F19" i="7"/>
  <c r="E20" i="7"/>
  <c r="F20" i="7"/>
  <c r="E21" i="7"/>
  <c r="F21" i="7"/>
  <c r="E22" i="7"/>
  <c r="F22" i="7"/>
  <c r="E23" i="7"/>
  <c r="F23" i="7"/>
  <c r="E24" i="7"/>
  <c r="F24" i="7"/>
  <c r="E25" i="7"/>
  <c r="F25" i="7"/>
  <c r="E26" i="7"/>
  <c r="F26" i="7"/>
  <c r="E27" i="7"/>
  <c r="F27" i="7"/>
  <c r="E28" i="7"/>
  <c r="F28" i="7"/>
  <c r="E29" i="7"/>
  <c r="F29" i="7"/>
  <c r="E5" i="7"/>
  <c r="C6" i="5" l="1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5" i="5"/>
  <c r="D7" i="4"/>
  <c r="E7" i="4" s="1"/>
  <c r="D8" i="4"/>
  <c r="D9" i="4"/>
  <c r="E9" i="4" s="1"/>
  <c r="D10" i="4"/>
  <c r="E10" i="4" s="1"/>
  <c r="D11" i="4"/>
  <c r="E11" i="4" s="1"/>
  <c r="D6" i="4"/>
  <c r="E8" i="4" l="1"/>
  <c r="O9" i="3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5" i="2"/>
</calcChain>
</file>

<file path=xl/sharedStrings.xml><?xml version="1.0" encoding="utf-8"?>
<sst xmlns="http://schemas.openxmlformats.org/spreadsheetml/2006/main" count="165" uniqueCount="59">
  <si>
    <t>ドイツ</t>
    <phoneticPr fontId="1"/>
  </si>
  <si>
    <t>フランス</t>
    <phoneticPr fontId="1"/>
  </si>
  <si>
    <t>高度外国人材の認定件数</t>
    <rPh sb="0" eb="2">
      <t>コウド</t>
    </rPh>
    <rPh sb="2" eb="4">
      <t>ガイコク</t>
    </rPh>
    <rPh sb="4" eb="6">
      <t>ジンザイ</t>
    </rPh>
    <rPh sb="7" eb="9">
      <t>ニンテイ</t>
    </rPh>
    <rPh sb="9" eb="11">
      <t>ケンスウ</t>
    </rPh>
    <phoneticPr fontId="1"/>
  </si>
  <si>
    <t>累計：件</t>
    <rPh sb="0" eb="2">
      <t>ルイケイ</t>
    </rPh>
    <rPh sb="3" eb="4">
      <t>ケン</t>
    </rPh>
    <phoneticPr fontId="1"/>
  </si>
  <si>
    <t>万件</t>
    <rPh sb="0" eb="2">
      <t>マンケン</t>
    </rPh>
    <phoneticPr fontId="1"/>
  </si>
  <si>
    <t>Total</t>
    <phoneticPr fontId="1"/>
  </si>
  <si>
    <t>Economic immigrants</t>
    <phoneticPr fontId="1"/>
  </si>
  <si>
    <t>Worker programs</t>
    <phoneticPr fontId="1"/>
  </si>
  <si>
    <t>Skilled workers</t>
    <phoneticPr fontId="1"/>
  </si>
  <si>
    <t>Skilled trades workers</t>
    <phoneticPr fontId="1"/>
  </si>
  <si>
    <t>Canadian experience class</t>
    <phoneticPr fontId="1"/>
  </si>
  <si>
    <t>Caregivers</t>
    <phoneticPr fontId="1"/>
  </si>
  <si>
    <t>Business programs</t>
    <phoneticPr fontId="1"/>
  </si>
  <si>
    <t>Entrepreneurs</t>
    <phoneticPr fontId="1"/>
  </si>
  <si>
    <t>Investors</t>
    <phoneticPr fontId="1"/>
  </si>
  <si>
    <t>Self-employed</t>
    <phoneticPr fontId="1"/>
  </si>
  <si>
    <t>Provincial and territorial nominees</t>
    <phoneticPr fontId="1"/>
  </si>
  <si>
    <t>人</t>
    <rPh sb="0" eb="1">
      <t>ニン</t>
    </rPh>
    <phoneticPr fontId="1"/>
  </si>
  <si>
    <t>1980-1990</t>
    <phoneticPr fontId="1"/>
  </si>
  <si>
    <t>1991-2000</t>
    <phoneticPr fontId="1"/>
  </si>
  <si>
    <t>2001-2010</t>
    <phoneticPr fontId="1"/>
  </si>
  <si>
    <t>2001-2005</t>
    <phoneticPr fontId="1"/>
  </si>
  <si>
    <t>2006-2010</t>
    <phoneticPr fontId="1"/>
  </si>
  <si>
    <t>2011-2016</t>
    <phoneticPr fontId="1"/>
  </si>
  <si>
    <t>万人</t>
    <rPh sb="0" eb="2">
      <t>マンニン</t>
    </rPh>
    <phoneticPr fontId="1"/>
  </si>
  <si>
    <t>渡航時期別の移民数</t>
    <rPh sb="0" eb="2">
      <t>トコウ</t>
    </rPh>
    <rPh sb="2" eb="4">
      <t>ジキ</t>
    </rPh>
    <rPh sb="4" eb="5">
      <t>ベツ</t>
    </rPh>
    <rPh sb="6" eb="9">
      <t>イミンスウ</t>
    </rPh>
    <phoneticPr fontId="1"/>
  </si>
  <si>
    <t>国勢調査ベースの累計</t>
    <rPh sb="0" eb="2">
      <t>コクセイ</t>
    </rPh>
    <rPh sb="2" eb="4">
      <t>チョウサ</t>
    </rPh>
    <rPh sb="8" eb="10">
      <t>ルイケイ</t>
    </rPh>
    <phoneticPr fontId="1"/>
  </si>
  <si>
    <t>Employment Pass</t>
    <phoneticPr fontId="1"/>
  </si>
  <si>
    <t>6月</t>
    <rPh sb="1" eb="2">
      <t>ガツ</t>
    </rPh>
    <phoneticPr fontId="1"/>
  </si>
  <si>
    <t>外国人労働力</t>
    <rPh sb="0" eb="3">
      <t>ガイコクジン</t>
    </rPh>
    <rPh sb="3" eb="6">
      <t>ロウドウリョク</t>
    </rPh>
    <phoneticPr fontId="1"/>
  </si>
  <si>
    <t>各年の技能移住数（Skill Stream）</t>
    <rPh sb="0" eb="2">
      <t>カクネン</t>
    </rPh>
    <rPh sb="3" eb="5">
      <t>ギノウ</t>
    </rPh>
    <rPh sb="5" eb="7">
      <t>イジュウ</t>
    </rPh>
    <rPh sb="7" eb="8">
      <t>スウ</t>
    </rPh>
    <phoneticPr fontId="1"/>
  </si>
  <si>
    <t>各年6月締めでの年間</t>
    <rPh sb="0" eb="2">
      <t>カクネン</t>
    </rPh>
    <rPh sb="3" eb="4">
      <t>ガツ</t>
    </rPh>
    <rPh sb="4" eb="5">
      <t>ジ</t>
    </rPh>
    <rPh sb="8" eb="10">
      <t>ネンカン</t>
    </rPh>
    <phoneticPr fontId="1"/>
  </si>
  <si>
    <t>移民ビザ（Employment-Based Preference）</t>
    <rPh sb="0" eb="2">
      <t>イミン</t>
    </rPh>
    <phoneticPr fontId="1"/>
  </si>
  <si>
    <t>米国会計年度</t>
    <rPh sb="0" eb="2">
      <t>ベイコク</t>
    </rPh>
    <rPh sb="2" eb="4">
      <t>カイケイ</t>
    </rPh>
    <rPh sb="4" eb="6">
      <t>ネンド</t>
    </rPh>
    <phoneticPr fontId="1"/>
  </si>
  <si>
    <t>H-1Bビザ</t>
    <phoneticPr fontId="1"/>
  </si>
  <si>
    <t>発給数</t>
    <rPh sb="0" eb="2">
      <t>ハッキュウ</t>
    </rPh>
    <rPh sb="2" eb="3">
      <t>スウ</t>
    </rPh>
    <phoneticPr fontId="1"/>
  </si>
  <si>
    <t>万</t>
    <rPh sb="0" eb="1">
      <t>マン</t>
    </rPh>
    <phoneticPr fontId="1"/>
  </si>
  <si>
    <t>EUブルーカードの交付件数</t>
    <rPh sb="9" eb="11">
      <t>コウフ</t>
    </rPh>
    <rPh sb="11" eb="13">
      <t>ケンスウ</t>
    </rPh>
    <phoneticPr fontId="1"/>
  </si>
  <si>
    <t>High Value Work Visa</t>
    <phoneticPr fontId="1"/>
  </si>
  <si>
    <t>交付数</t>
    <rPh sb="0" eb="2">
      <t>コウフ</t>
    </rPh>
    <rPh sb="2" eb="3">
      <t>スウ</t>
    </rPh>
    <phoneticPr fontId="1"/>
  </si>
  <si>
    <t>ビザの種別入国者数</t>
    <rPh sb="3" eb="5">
      <t>シュベツ</t>
    </rPh>
    <rPh sb="5" eb="8">
      <t>ニュウコクシャ</t>
    </rPh>
    <rPh sb="8" eb="9">
      <t>スウ</t>
    </rPh>
    <phoneticPr fontId="1"/>
  </si>
  <si>
    <t>教授</t>
    <rPh sb="0" eb="2">
      <t>キョウジュ</t>
    </rPh>
    <phoneticPr fontId="1"/>
  </si>
  <si>
    <t>外国語指導</t>
    <rPh sb="0" eb="3">
      <t>ガイコクゴ</t>
    </rPh>
    <rPh sb="3" eb="5">
      <t>シドウ</t>
    </rPh>
    <phoneticPr fontId="1"/>
  </si>
  <si>
    <t>研究</t>
    <rPh sb="0" eb="2">
      <t>ケンキュウ</t>
    </rPh>
    <phoneticPr fontId="1"/>
  </si>
  <si>
    <t>技術指導</t>
    <rPh sb="0" eb="2">
      <t>ギジュツ</t>
    </rPh>
    <rPh sb="2" eb="4">
      <t>シドウ</t>
    </rPh>
    <phoneticPr fontId="1"/>
  </si>
  <si>
    <t>専門職業</t>
    <rPh sb="0" eb="2">
      <t>センモン</t>
    </rPh>
    <rPh sb="2" eb="4">
      <t>ショクギョウ</t>
    </rPh>
    <phoneticPr fontId="1"/>
  </si>
  <si>
    <t>芸術興業</t>
    <rPh sb="0" eb="2">
      <t>ゲイジュツ</t>
    </rPh>
    <rPh sb="2" eb="4">
      <t>コウギョウ</t>
    </rPh>
    <phoneticPr fontId="1"/>
  </si>
  <si>
    <t>特定活動</t>
    <rPh sb="0" eb="2">
      <t>トクテイ</t>
    </rPh>
    <rPh sb="2" eb="4">
      <t>カツドウ</t>
    </rPh>
    <phoneticPr fontId="1"/>
  </si>
  <si>
    <t>専門人材合計</t>
    <rPh sb="0" eb="2">
      <t>センモン</t>
    </rPh>
    <rPh sb="2" eb="4">
      <t>ジンザイ</t>
    </rPh>
    <rPh sb="4" eb="6">
      <t>ゴウケイ</t>
    </rPh>
    <phoneticPr fontId="1"/>
  </si>
  <si>
    <t>前期差</t>
    <rPh sb="0" eb="2">
      <t>ゼンキ</t>
    </rPh>
    <rPh sb="2" eb="3">
      <t>サ</t>
    </rPh>
    <phoneticPr fontId="1"/>
  </si>
  <si>
    <t>前年差</t>
    <rPh sb="0" eb="1">
      <t>ゼン</t>
    </rPh>
    <rPh sb="1" eb="3">
      <t>ネンサ</t>
    </rPh>
    <phoneticPr fontId="1"/>
  </si>
  <si>
    <t>第Ⅰ-3-1-21図　我が国と諸外国における高度外国人材の入国・移住動向</t>
  </si>
  <si>
    <t>備考1：米国は会計年度ベース。</t>
  </si>
  <si>
    <t>備考2：豪州は各年6月を区切りとした一年間の移住者数。</t>
  </si>
  <si>
    <t>備考3：韓国の専門人材は、教授、外国語指導、研究、技術指導、専門職業、芸術振興、特定活動の合計。</t>
  </si>
  <si>
    <t>備考4：シンガポールの図は2021年6月時点。</t>
  </si>
  <si>
    <t>備考5：日本は認定の累計件数を公表しており、シンガポールはストックベースの居住者数を公表しているが、他国との比較を可能にするために、日本については前期差、シンガポールについては前年差を図示している。</t>
  </si>
  <si>
    <t>資料：出入国在留管理庁（日本）、カナダ統計局、米国国務省、欧州統計局（ユーロスタット）、英国内務省、豪州内務省、韓国統計庁、シンガポール人材開発省。</t>
  </si>
  <si>
    <t>第Ⅰ-3-1-21図　我が国と諸外国における高度外国人材の入国・移住動向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</si>
</sst>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7" fontId="2" fillId="0" borderId="1" xfId="0" applyNumberFormat="1" applyFont="1" applyBorder="1">
      <alignment vertical="center"/>
    </xf>
    <xf numFmtId="176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EDA19-7769-4B66-8BBD-2FDEB58CFBA7}">
  <dimension ref="A1:C48"/>
  <sheetViews>
    <sheetView tabSelected="1" workbookViewId="0">
      <selection activeCell="E33" sqref="E33"/>
    </sheetView>
  </sheetViews>
  <sheetFormatPr defaultColWidth="12.625" defaultRowHeight="12" x14ac:dyDescent="0.15"/>
  <cols>
    <col min="1" max="1" width="20.625" style="6" customWidth="1"/>
    <col min="2" max="2" width="29.875" style="7" bestFit="1" customWidth="1"/>
    <col min="3" max="3" width="12.625" style="8"/>
    <col min="4" max="16384" width="12.625" style="2"/>
  </cols>
  <sheetData>
    <row r="1" spans="1:3" s="9" customFormat="1" x14ac:dyDescent="0.15">
      <c r="A1" s="10" t="s">
        <v>51</v>
      </c>
      <c r="B1" s="7"/>
      <c r="C1" s="8"/>
    </row>
    <row r="2" spans="1:3" s="9" customFormat="1" x14ac:dyDescent="0.15">
      <c r="A2" s="6"/>
      <c r="B2" s="7"/>
      <c r="C2" s="8"/>
    </row>
    <row r="3" spans="1:3" s="9" customFormat="1" x14ac:dyDescent="0.15">
      <c r="B3" s="5" t="s">
        <v>30</v>
      </c>
      <c r="C3" s="1"/>
    </row>
    <row r="4" spans="1:3" s="9" customFormat="1" x14ac:dyDescent="0.15">
      <c r="A4" s="11" t="s">
        <v>31</v>
      </c>
      <c r="B4" s="12" t="s">
        <v>17</v>
      </c>
      <c r="C4" s="13" t="s">
        <v>24</v>
      </c>
    </row>
    <row r="5" spans="1:3" s="9" customFormat="1" x14ac:dyDescent="0.15">
      <c r="A5" s="14">
        <v>1985</v>
      </c>
      <c r="B5" s="15">
        <v>10100</v>
      </c>
      <c r="C5" s="16">
        <f>B5/10000</f>
        <v>1.01</v>
      </c>
    </row>
    <row r="6" spans="1:3" s="9" customFormat="1" x14ac:dyDescent="0.15">
      <c r="A6" s="14">
        <v>1986</v>
      </c>
      <c r="B6" s="15">
        <v>16200</v>
      </c>
      <c r="C6" s="16">
        <f t="shared" ref="C6:C41" si="0">B6/10000</f>
        <v>1.62</v>
      </c>
    </row>
    <row r="7" spans="1:3" s="9" customFormat="1" x14ac:dyDescent="0.15">
      <c r="A7" s="14">
        <v>1987</v>
      </c>
      <c r="B7" s="15">
        <v>28500</v>
      </c>
      <c r="C7" s="16">
        <f t="shared" si="0"/>
        <v>2.85</v>
      </c>
    </row>
    <row r="8" spans="1:3" s="9" customFormat="1" x14ac:dyDescent="0.15">
      <c r="A8" s="14">
        <v>1988</v>
      </c>
      <c r="B8" s="15">
        <v>42000</v>
      </c>
      <c r="C8" s="16">
        <f t="shared" si="0"/>
        <v>4.2</v>
      </c>
    </row>
    <row r="9" spans="1:3" s="9" customFormat="1" x14ac:dyDescent="0.15">
      <c r="A9" s="14">
        <v>1989</v>
      </c>
      <c r="B9" s="15">
        <v>51200</v>
      </c>
      <c r="C9" s="16">
        <f t="shared" si="0"/>
        <v>5.12</v>
      </c>
    </row>
    <row r="10" spans="1:3" s="9" customFormat="1" x14ac:dyDescent="0.15">
      <c r="A10" s="14">
        <v>1990</v>
      </c>
      <c r="B10" s="15">
        <v>52700</v>
      </c>
      <c r="C10" s="16">
        <f t="shared" si="0"/>
        <v>5.27</v>
      </c>
    </row>
    <row r="11" spans="1:3" s="9" customFormat="1" x14ac:dyDescent="0.15">
      <c r="A11" s="14">
        <v>1991</v>
      </c>
      <c r="B11" s="15">
        <v>49800</v>
      </c>
      <c r="C11" s="16">
        <f t="shared" si="0"/>
        <v>4.9800000000000004</v>
      </c>
    </row>
    <row r="12" spans="1:3" s="9" customFormat="1" x14ac:dyDescent="0.15">
      <c r="A12" s="14">
        <v>1992</v>
      </c>
      <c r="B12" s="15">
        <v>41400</v>
      </c>
      <c r="C12" s="16">
        <f t="shared" si="0"/>
        <v>4.1399999999999997</v>
      </c>
    </row>
    <row r="13" spans="1:3" s="9" customFormat="1" x14ac:dyDescent="0.15">
      <c r="A13" s="14">
        <v>1993</v>
      </c>
      <c r="B13" s="15">
        <v>21300</v>
      </c>
      <c r="C13" s="16">
        <f t="shared" si="0"/>
        <v>2.13</v>
      </c>
    </row>
    <row r="14" spans="1:3" s="9" customFormat="1" x14ac:dyDescent="0.15">
      <c r="A14" s="14">
        <v>1994</v>
      </c>
      <c r="B14" s="15">
        <v>18300</v>
      </c>
      <c r="C14" s="16">
        <f t="shared" si="0"/>
        <v>1.83</v>
      </c>
    </row>
    <row r="15" spans="1:3" s="9" customFormat="1" x14ac:dyDescent="0.15">
      <c r="A15" s="14">
        <v>1995</v>
      </c>
      <c r="B15" s="15">
        <v>30400</v>
      </c>
      <c r="C15" s="16">
        <f t="shared" si="0"/>
        <v>3.04</v>
      </c>
    </row>
    <row r="16" spans="1:3" s="9" customFormat="1" x14ac:dyDescent="0.15">
      <c r="A16" s="14">
        <v>1996</v>
      </c>
      <c r="B16" s="15">
        <v>24100</v>
      </c>
      <c r="C16" s="16">
        <f t="shared" si="0"/>
        <v>2.41</v>
      </c>
    </row>
    <row r="17" spans="1:3" s="9" customFormat="1" x14ac:dyDescent="0.15">
      <c r="A17" s="14">
        <v>1997</v>
      </c>
      <c r="B17" s="15">
        <v>34676</v>
      </c>
      <c r="C17" s="16">
        <f t="shared" si="0"/>
        <v>3.4676</v>
      </c>
    </row>
    <row r="18" spans="1:3" s="9" customFormat="1" x14ac:dyDescent="0.15">
      <c r="A18" s="14">
        <v>1998</v>
      </c>
      <c r="B18" s="15">
        <v>34446</v>
      </c>
      <c r="C18" s="16">
        <f t="shared" si="0"/>
        <v>3.4445999999999999</v>
      </c>
    </row>
    <row r="19" spans="1:3" s="9" customFormat="1" x14ac:dyDescent="0.15">
      <c r="A19" s="14">
        <v>1999</v>
      </c>
      <c r="B19" s="15">
        <v>34895</v>
      </c>
      <c r="C19" s="16">
        <f t="shared" si="0"/>
        <v>3.4895</v>
      </c>
    </row>
    <row r="20" spans="1:3" s="9" customFormat="1" x14ac:dyDescent="0.15">
      <c r="A20" s="14">
        <v>2000</v>
      </c>
      <c r="B20" s="15">
        <v>35352</v>
      </c>
      <c r="C20" s="16">
        <f t="shared" si="0"/>
        <v>3.5352000000000001</v>
      </c>
    </row>
    <row r="21" spans="1:3" s="9" customFormat="1" x14ac:dyDescent="0.15">
      <c r="A21" s="14">
        <v>2001</v>
      </c>
      <c r="B21" s="15">
        <v>44721</v>
      </c>
      <c r="C21" s="16">
        <f t="shared" si="0"/>
        <v>4.4721000000000002</v>
      </c>
    </row>
    <row r="22" spans="1:3" s="9" customFormat="1" x14ac:dyDescent="0.15">
      <c r="A22" s="14">
        <v>2002</v>
      </c>
      <c r="B22" s="15">
        <v>53507</v>
      </c>
      <c r="C22" s="16">
        <f t="shared" si="0"/>
        <v>5.3506999999999998</v>
      </c>
    </row>
    <row r="23" spans="1:3" s="9" customFormat="1" x14ac:dyDescent="0.15">
      <c r="A23" s="14">
        <v>2003</v>
      </c>
      <c r="B23" s="15">
        <v>66053</v>
      </c>
      <c r="C23" s="16">
        <f t="shared" si="0"/>
        <v>6.6052999999999997</v>
      </c>
    </row>
    <row r="24" spans="1:3" s="9" customFormat="1" x14ac:dyDescent="0.15">
      <c r="A24" s="14">
        <v>2004</v>
      </c>
      <c r="B24" s="15">
        <v>71243</v>
      </c>
      <c r="C24" s="16">
        <f t="shared" si="0"/>
        <v>7.1242999999999999</v>
      </c>
    </row>
    <row r="25" spans="1:3" s="9" customFormat="1" x14ac:dyDescent="0.15">
      <c r="A25" s="14">
        <v>2005</v>
      </c>
      <c r="B25" s="15">
        <v>77878</v>
      </c>
      <c r="C25" s="16">
        <f t="shared" si="0"/>
        <v>7.7877999999999998</v>
      </c>
    </row>
    <row r="26" spans="1:3" s="9" customFormat="1" x14ac:dyDescent="0.15">
      <c r="A26" s="14">
        <v>2006</v>
      </c>
      <c r="B26" s="15">
        <v>97336</v>
      </c>
      <c r="C26" s="16">
        <f t="shared" si="0"/>
        <v>9.7335999999999991</v>
      </c>
    </row>
    <row r="27" spans="1:3" s="9" customFormat="1" x14ac:dyDescent="0.15">
      <c r="A27" s="14">
        <v>2007</v>
      </c>
      <c r="B27" s="15">
        <v>97922</v>
      </c>
      <c r="C27" s="16">
        <f t="shared" si="0"/>
        <v>9.7921999999999993</v>
      </c>
    </row>
    <row r="28" spans="1:3" s="9" customFormat="1" x14ac:dyDescent="0.15">
      <c r="A28" s="14">
        <v>2008</v>
      </c>
      <c r="B28" s="15">
        <v>108540</v>
      </c>
      <c r="C28" s="16">
        <f t="shared" si="0"/>
        <v>10.853999999999999</v>
      </c>
    </row>
    <row r="29" spans="1:3" s="9" customFormat="1" x14ac:dyDescent="0.15">
      <c r="A29" s="14">
        <v>2009</v>
      </c>
      <c r="B29" s="15">
        <v>114777</v>
      </c>
      <c r="C29" s="16">
        <f t="shared" si="0"/>
        <v>11.4777</v>
      </c>
    </row>
    <row r="30" spans="1:3" s="9" customFormat="1" x14ac:dyDescent="0.15">
      <c r="A30" s="14">
        <v>2010</v>
      </c>
      <c r="B30" s="15">
        <v>107868</v>
      </c>
      <c r="C30" s="16">
        <f t="shared" si="0"/>
        <v>10.786799999999999</v>
      </c>
    </row>
    <row r="31" spans="1:3" x14ac:dyDescent="0.15">
      <c r="A31" s="14">
        <v>2011</v>
      </c>
      <c r="B31" s="15">
        <v>113725</v>
      </c>
      <c r="C31" s="16">
        <f t="shared" si="0"/>
        <v>11.3725</v>
      </c>
    </row>
    <row r="32" spans="1:3" x14ac:dyDescent="0.15">
      <c r="A32" s="14">
        <v>2012</v>
      </c>
      <c r="B32" s="15">
        <v>125755</v>
      </c>
      <c r="C32" s="16">
        <f t="shared" si="0"/>
        <v>12.5755</v>
      </c>
    </row>
    <row r="33" spans="1:3" x14ac:dyDescent="0.15">
      <c r="A33" s="14">
        <v>2013</v>
      </c>
      <c r="B33" s="15">
        <v>128973</v>
      </c>
      <c r="C33" s="16">
        <f t="shared" si="0"/>
        <v>12.8973</v>
      </c>
    </row>
    <row r="34" spans="1:3" x14ac:dyDescent="0.15">
      <c r="A34" s="14">
        <v>2014</v>
      </c>
      <c r="B34" s="15">
        <v>128550</v>
      </c>
      <c r="C34" s="16">
        <f t="shared" si="0"/>
        <v>12.855</v>
      </c>
    </row>
    <row r="35" spans="1:3" x14ac:dyDescent="0.15">
      <c r="A35" s="14">
        <v>2015</v>
      </c>
      <c r="B35" s="15">
        <v>127774</v>
      </c>
      <c r="C35" s="16">
        <f t="shared" si="0"/>
        <v>12.7774</v>
      </c>
    </row>
    <row r="36" spans="1:3" x14ac:dyDescent="0.15">
      <c r="A36" s="14">
        <v>2016</v>
      </c>
      <c r="B36" s="15">
        <v>128550</v>
      </c>
      <c r="C36" s="16">
        <f t="shared" si="0"/>
        <v>12.855</v>
      </c>
    </row>
    <row r="37" spans="1:3" x14ac:dyDescent="0.15">
      <c r="A37" s="14">
        <v>2017</v>
      </c>
      <c r="B37" s="15">
        <v>123567</v>
      </c>
      <c r="C37" s="16">
        <f t="shared" si="0"/>
        <v>12.3567</v>
      </c>
    </row>
    <row r="38" spans="1:3" x14ac:dyDescent="0.15">
      <c r="A38" s="14">
        <v>2018</v>
      </c>
      <c r="B38" s="15">
        <v>111099</v>
      </c>
      <c r="C38" s="16">
        <f t="shared" si="0"/>
        <v>11.1099</v>
      </c>
    </row>
    <row r="39" spans="1:3" x14ac:dyDescent="0.15">
      <c r="A39" s="14">
        <v>2019</v>
      </c>
      <c r="B39" s="15">
        <v>109713</v>
      </c>
      <c r="C39" s="16">
        <f t="shared" si="0"/>
        <v>10.971299999999999</v>
      </c>
    </row>
    <row r="40" spans="1:3" x14ac:dyDescent="0.15">
      <c r="A40" s="14">
        <v>2020</v>
      </c>
      <c r="B40" s="15">
        <v>95843</v>
      </c>
      <c r="C40" s="16">
        <f t="shared" si="0"/>
        <v>9.5843000000000007</v>
      </c>
    </row>
    <row r="41" spans="1:3" x14ac:dyDescent="0.15">
      <c r="A41" s="14">
        <v>2021</v>
      </c>
      <c r="B41" s="15">
        <v>79620</v>
      </c>
      <c r="C41" s="16">
        <f t="shared" si="0"/>
        <v>7.9619999999999997</v>
      </c>
    </row>
    <row r="43" spans="1:3" x14ac:dyDescent="0.15">
      <c r="A43" s="10" t="s">
        <v>52</v>
      </c>
    </row>
    <row r="44" spans="1:3" x14ac:dyDescent="0.15">
      <c r="A44" s="10" t="s">
        <v>53</v>
      </c>
    </row>
    <row r="45" spans="1:3" x14ac:dyDescent="0.15">
      <c r="A45" s="10" t="s">
        <v>54</v>
      </c>
    </row>
    <row r="46" spans="1:3" x14ac:dyDescent="0.15">
      <c r="A46" s="10" t="s">
        <v>55</v>
      </c>
    </row>
    <row r="47" spans="1:3" x14ac:dyDescent="0.15">
      <c r="A47" s="10" t="s">
        <v>56</v>
      </c>
    </row>
    <row r="48" spans="1:3" x14ac:dyDescent="0.15">
      <c r="A48" s="10" t="s">
        <v>57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51270-6C3C-4B71-8D5A-3437130E6C25}">
  <dimension ref="A1:Z22"/>
  <sheetViews>
    <sheetView workbookViewId="0">
      <selection activeCell="A17" sqref="A17:A22"/>
    </sheetView>
  </sheetViews>
  <sheetFormatPr defaultColWidth="12.625" defaultRowHeight="12" x14ac:dyDescent="0.15"/>
  <cols>
    <col min="1" max="1" width="21" style="6" bestFit="1" customWidth="1"/>
    <col min="2" max="2" width="19.25" style="3" bestFit="1" customWidth="1"/>
    <col min="3" max="3" width="19.125" style="3" bestFit="1" customWidth="1"/>
    <col min="4" max="4" width="15.25" style="3" bestFit="1" customWidth="1"/>
    <col min="5" max="5" width="13.75" style="3" bestFit="1" customWidth="1"/>
    <col min="6" max="6" width="19.875" style="3" bestFit="1" customWidth="1"/>
    <col min="7" max="7" width="24" style="3" bestFit="1" customWidth="1"/>
    <col min="8" max="8" width="12.625" style="3"/>
    <col min="9" max="9" width="17.25" style="3" bestFit="1" customWidth="1"/>
    <col min="10" max="10" width="13" style="3" bestFit="1" customWidth="1"/>
    <col min="11" max="11" width="12.625" style="3"/>
    <col min="12" max="12" width="13.375" style="3" bestFit="1" customWidth="1"/>
    <col min="13" max="13" width="30.5" style="3" bestFit="1" customWidth="1"/>
    <col min="14" max="14" width="2.625" style="2" customWidth="1"/>
    <col min="15" max="15" width="12.625" style="3"/>
    <col min="16" max="16" width="19.125" style="3" bestFit="1" customWidth="1"/>
    <col min="17" max="17" width="15.25" style="3" bestFit="1" customWidth="1"/>
    <col min="18" max="18" width="13.75" style="3" bestFit="1" customWidth="1"/>
    <col min="19" max="19" width="19.875" style="3" bestFit="1" customWidth="1"/>
    <col min="20" max="20" width="24" style="3" bestFit="1" customWidth="1"/>
    <col min="21" max="21" width="12.625" style="3"/>
    <col min="22" max="22" width="17.25" style="3" bestFit="1" customWidth="1"/>
    <col min="23" max="24" width="12.625" style="3"/>
    <col min="25" max="25" width="13.375" style="3" bestFit="1" customWidth="1"/>
    <col min="26" max="26" width="30.5" style="3" bestFit="1" customWidth="1"/>
    <col min="27" max="16384" width="12.625" style="2"/>
  </cols>
  <sheetData>
    <row r="1" spans="1:26" x14ac:dyDescent="0.15">
      <c r="A1" s="10" t="s">
        <v>51</v>
      </c>
    </row>
    <row r="3" spans="1:26" s="9" customFormat="1" x14ac:dyDescent="0.15">
      <c r="A3" s="6"/>
      <c r="B3" s="5" t="s">
        <v>25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9" customFormat="1" x14ac:dyDescent="0.15">
      <c r="A4" s="14"/>
      <c r="B4" s="12" t="s">
        <v>5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O4" s="5" t="s">
        <v>5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s="9" customFormat="1" x14ac:dyDescent="0.15">
      <c r="A5" s="14"/>
      <c r="B5" s="12"/>
      <c r="C5" s="12" t="s">
        <v>6</v>
      </c>
      <c r="D5" s="12"/>
      <c r="E5" s="12"/>
      <c r="F5" s="12"/>
      <c r="G5" s="12"/>
      <c r="H5" s="12"/>
      <c r="I5" s="12"/>
      <c r="J5" s="12"/>
      <c r="K5" s="12"/>
      <c r="L5" s="12"/>
      <c r="M5" s="12"/>
      <c r="O5" s="5"/>
      <c r="P5" s="5" t="s">
        <v>6</v>
      </c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9" customFormat="1" x14ac:dyDescent="0.15">
      <c r="A6" s="14"/>
      <c r="B6" s="12"/>
      <c r="C6" s="12"/>
      <c r="D6" s="12" t="s">
        <v>7</v>
      </c>
      <c r="E6" s="12"/>
      <c r="F6" s="12"/>
      <c r="G6" s="12"/>
      <c r="H6" s="12"/>
      <c r="I6" s="12" t="s">
        <v>12</v>
      </c>
      <c r="J6" s="12"/>
      <c r="K6" s="12"/>
      <c r="L6" s="12"/>
      <c r="M6" s="12" t="s">
        <v>16</v>
      </c>
      <c r="O6" s="5"/>
      <c r="P6" s="5"/>
      <c r="Q6" s="5" t="s">
        <v>7</v>
      </c>
      <c r="R6" s="5"/>
      <c r="S6" s="5"/>
      <c r="T6" s="5"/>
      <c r="U6" s="5"/>
      <c r="V6" s="5" t="s">
        <v>12</v>
      </c>
      <c r="W6" s="5"/>
      <c r="X6" s="5"/>
      <c r="Y6" s="5"/>
      <c r="Z6" s="5" t="s">
        <v>16</v>
      </c>
    </row>
    <row r="7" spans="1:26" s="9" customFormat="1" x14ac:dyDescent="0.15">
      <c r="A7" s="14"/>
      <c r="B7" s="12"/>
      <c r="C7" s="12"/>
      <c r="D7" s="12"/>
      <c r="E7" s="12" t="s">
        <v>8</v>
      </c>
      <c r="F7" s="12" t="s">
        <v>9</v>
      </c>
      <c r="G7" s="12" t="s">
        <v>10</v>
      </c>
      <c r="H7" s="12" t="s">
        <v>11</v>
      </c>
      <c r="I7" s="12"/>
      <c r="J7" s="12" t="s">
        <v>13</v>
      </c>
      <c r="K7" s="12" t="s">
        <v>14</v>
      </c>
      <c r="L7" s="12" t="s">
        <v>15</v>
      </c>
      <c r="M7" s="12"/>
      <c r="O7" s="5"/>
      <c r="P7" s="5"/>
      <c r="Q7" s="5"/>
      <c r="R7" s="5" t="s">
        <v>8</v>
      </c>
      <c r="S7" s="5" t="s">
        <v>9</v>
      </c>
      <c r="T7" s="5" t="s">
        <v>10</v>
      </c>
      <c r="U7" s="5" t="s">
        <v>11</v>
      </c>
      <c r="V7" s="5"/>
      <c r="W7" s="5" t="s">
        <v>13</v>
      </c>
      <c r="X7" s="5" t="s">
        <v>14</v>
      </c>
      <c r="Y7" s="5" t="s">
        <v>15</v>
      </c>
      <c r="Z7" s="5"/>
    </row>
    <row r="8" spans="1:26" s="9" customFormat="1" x14ac:dyDescent="0.15">
      <c r="A8" s="14"/>
      <c r="B8" s="12" t="s">
        <v>17</v>
      </c>
      <c r="C8" s="12" t="s">
        <v>17</v>
      </c>
      <c r="D8" s="12" t="s">
        <v>17</v>
      </c>
      <c r="E8" s="12" t="s">
        <v>17</v>
      </c>
      <c r="F8" s="12" t="s">
        <v>17</v>
      </c>
      <c r="G8" s="12" t="s">
        <v>17</v>
      </c>
      <c r="H8" s="12" t="s">
        <v>17</v>
      </c>
      <c r="I8" s="12" t="s">
        <v>17</v>
      </c>
      <c r="J8" s="12" t="s">
        <v>17</v>
      </c>
      <c r="K8" s="12" t="s">
        <v>17</v>
      </c>
      <c r="L8" s="12" t="s">
        <v>17</v>
      </c>
      <c r="M8" s="12" t="s">
        <v>17</v>
      </c>
      <c r="O8" s="5" t="s">
        <v>24</v>
      </c>
      <c r="P8" s="5" t="s">
        <v>24</v>
      </c>
      <c r="Q8" s="5" t="s">
        <v>24</v>
      </c>
      <c r="R8" s="5" t="s">
        <v>24</v>
      </c>
      <c r="S8" s="5" t="s">
        <v>24</v>
      </c>
      <c r="T8" s="5" t="s">
        <v>24</v>
      </c>
      <c r="U8" s="5" t="s">
        <v>24</v>
      </c>
      <c r="V8" s="5" t="s">
        <v>24</v>
      </c>
      <c r="W8" s="5" t="s">
        <v>24</v>
      </c>
      <c r="X8" s="5" t="s">
        <v>24</v>
      </c>
      <c r="Y8" s="5" t="s">
        <v>24</v>
      </c>
      <c r="Z8" s="5" t="s">
        <v>24</v>
      </c>
    </row>
    <row r="9" spans="1:26" x14ac:dyDescent="0.15">
      <c r="A9" s="14" t="s">
        <v>18</v>
      </c>
      <c r="B9" s="17">
        <v>1019845</v>
      </c>
      <c r="C9" s="17">
        <v>428360</v>
      </c>
      <c r="D9" s="17">
        <v>371360</v>
      </c>
      <c r="E9" s="17">
        <v>355350</v>
      </c>
      <c r="F9" s="17">
        <v>0</v>
      </c>
      <c r="G9" s="17">
        <v>0</v>
      </c>
      <c r="H9" s="17">
        <v>16010</v>
      </c>
      <c r="I9" s="17">
        <v>56995</v>
      </c>
      <c r="J9" s="17">
        <v>33555</v>
      </c>
      <c r="K9" s="17">
        <v>3000</v>
      </c>
      <c r="L9" s="17">
        <v>20435</v>
      </c>
      <c r="M9" s="17">
        <v>0</v>
      </c>
      <c r="O9" s="3">
        <f>B9/10000</f>
        <v>101.9845</v>
      </c>
      <c r="P9" s="3">
        <f t="shared" ref="P9:Z9" si="0">C9/10000</f>
        <v>42.835999999999999</v>
      </c>
      <c r="Q9" s="3">
        <f t="shared" si="0"/>
        <v>37.136000000000003</v>
      </c>
      <c r="R9" s="3">
        <f t="shared" si="0"/>
        <v>35.534999999999997</v>
      </c>
      <c r="S9" s="3">
        <f t="shared" si="0"/>
        <v>0</v>
      </c>
      <c r="T9" s="3">
        <f t="shared" si="0"/>
        <v>0</v>
      </c>
      <c r="U9" s="3">
        <f t="shared" si="0"/>
        <v>1.601</v>
      </c>
      <c r="V9" s="3">
        <f t="shared" si="0"/>
        <v>5.6994999999999996</v>
      </c>
      <c r="W9" s="3">
        <f t="shared" si="0"/>
        <v>3.3555000000000001</v>
      </c>
      <c r="X9" s="3">
        <f t="shared" si="0"/>
        <v>0.3</v>
      </c>
      <c r="Y9" s="3">
        <f t="shared" si="0"/>
        <v>2.0434999999999999</v>
      </c>
      <c r="Z9" s="3">
        <f t="shared" si="0"/>
        <v>0</v>
      </c>
    </row>
    <row r="10" spans="1:26" x14ac:dyDescent="0.15">
      <c r="A10" s="14" t="s">
        <v>19</v>
      </c>
      <c r="B10" s="17">
        <v>1486655</v>
      </c>
      <c r="C10" s="17">
        <v>698040</v>
      </c>
      <c r="D10" s="17">
        <v>588365</v>
      </c>
      <c r="E10" s="17">
        <v>553575</v>
      </c>
      <c r="F10" s="17">
        <v>0</v>
      </c>
      <c r="G10" s="17">
        <v>0</v>
      </c>
      <c r="H10" s="17">
        <v>34785</v>
      </c>
      <c r="I10" s="17">
        <v>107140</v>
      </c>
      <c r="J10" s="17">
        <v>57930</v>
      </c>
      <c r="K10" s="17">
        <v>30460</v>
      </c>
      <c r="L10" s="17">
        <v>18750</v>
      </c>
      <c r="M10" s="17">
        <v>2535</v>
      </c>
      <c r="O10" s="3">
        <f t="shared" ref="O10:O14" si="1">B10/10000</f>
        <v>148.66550000000001</v>
      </c>
      <c r="P10" s="3">
        <f t="shared" ref="P10:P14" si="2">C10/10000</f>
        <v>69.804000000000002</v>
      </c>
      <c r="Q10" s="3">
        <f t="shared" ref="Q10:Q14" si="3">D10/10000</f>
        <v>58.836500000000001</v>
      </c>
      <c r="R10" s="3">
        <f t="shared" ref="R10:R14" si="4">E10/10000</f>
        <v>55.357500000000002</v>
      </c>
      <c r="S10" s="3">
        <f t="shared" ref="S10:S14" si="5">F10/10000</f>
        <v>0</v>
      </c>
      <c r="T10" s="3">
        <f t="shared" ref="T10:T14" si="6">G10/10000</f>
        <v>0</v>
      </c>
      <c r="U10" s="3">
        <f t="shared" ref="U10:U14" si="7">H10/10000</f>
        <v>3.4784999999999999</v>
      </c>
      <c r="V10" s="3">
        <f t="shared" ref="V10:V14" si="8">I10/10000</f>
        <v>10.714</v>
      </c>
      <c r="W10" s="3">
        <f t="shared" ref="W10:W14" si="9">J10/10000</f>
        <v>5.7930000000000001</v>
      </c>
      <c r="X10" s="3">
        <f t="shared" ref="X10:X14" si="10">K10/10000</f>
        <v>3.0459999999999998</v>
      </c>
      <c r="Y10" s="3">
        <f t="shared" ref="Y10:Y14" si="11">L10/10000</f>
        <v>1.875</v>
      </c>
      <c r="Z10" s="3">
        <f t="shared" ref="Z10:Z14" si="12">M10/10000</f>
        <v>0.2535</v>
      </c>
    </row>
    <row r="11" spans="1:26" x14ac:dyDescent="0.15">
      <c r="A11" s="14" t="s">
        <v>20</v>
      </c>
      <c r="B11" s="17">
        <v>1985030</v>
      </c>
      <c r="C11" s="17">
        <v>1136620</v>
      </c>
      <c r="D11" s="17">
        <v>925495</v>
      </c>
      <c r="E11" s="17">
        <v>853475</v>
      </c>
      <c r="F11" s="17">
        <v>0</v>
      </c>
      <c r="G11" s="17">
        <v>6245</v>
      </c>
      <c r="H11" s="17">
        <v>65775</v>
      </c>
      <c r="I11" s="17">
        <v>81180</v>
      </c>
      <c r="J11" s="17">
        <v>20270</v>
      </c>
      <c r="K11" s="17">
        <v>53185</v>
      </c>
      <c r="L11" s="17">
        <v>7730</v>
      </c>
      <c r="M11" s="17">
        <v>129940</v>
      </c>
      <c r="O11" s="3">
        <f t="shared" si="1"/>
        <v>198.50299999999999</v>
      </c>
      <c r="P11" s="3">
        <f t="shared" si="2"/>
        <v>113.66200000000001</v>
      </c>
      <c r="Q11" s="3">
        <f t="shared" si="3"/>
        <v>92.549499999999995</v>
      </c>
      <c r="R11" s="3">
        <f t="shared" si="4"/>
        <v>85.347499999999997</v>
      </c>
      <c r="S11" s="3">
        <f t="shared" si="5"/>
        <v>0</v>
      </c>
      <c r="T11" s="3">
        <f t="shared" si="6"/>
        <v>0.62450000000000006</v>
      </c>
      <c r="U11" s="3">
        <f t="shared" si="7"/>
        <v>6.5774999999999997</v>
      </c>
      <c r="V11" s="3">
        <f t="shared" si="8"/>
        <v>8.1180000000000003</v>
      </c>
      <c r="W11" s="3">
        <f t="shared" si="9"/>
        <v>2.0270000000000001</v>
      </c>
      <c r="X11" s="3">
        <f t="shared" si="10"/>
        <v>5.3185000000000002</v>
      </c>
      <c r="Y11" s="3">
        <f t="shared" si="11"/>
        <v>0.77300000000000002</v>
      </c>
      <c r="Z11" s="3">
        <f t="shared" si="12"/>
        <v>12.994</v>
      </c>
    </row>
    <row r="12" spans="1:26" x14ac:dyDescent="0.15">
      <c r="A12" s="14" t="s">
        <v>21</v>
      </c>
      <c r="B12" s="17">
        <v>928935</v>
      </c>
      <c r="C12" s="17">
        <v>522015</v>
      </c>
      <c r="D12" s="17">
        <v>463890</v>
      </c>
      <c r="E12" s="17">
        <v>446375</v>
      </c>
      <c r="F12" s="17">
        <v>0</v>
      </c>
      <c r="G12" s="17">
        <v>0</v>
      </c>
      <c r="H12" s="17">
        <v>17510</v>
      </c>
      <c r="I12" s="17">
        <v>36740</v>
      </c>
      <c r="J12" s="17">
        <v>12950</v>
      </c>
      <c r="K12" s="17">
        <v>18225</v>
      </c>
      <c r="L12" s="17">
        <v>5565</v>
      </c>
      <c r="M12" s="17">
        <v>21385</v>
      </c>
      <c r="O12" s="3">
        <f t="shared" si="1"/>
        <v>92.893500000000003</v>
      </c>
      <c r="P12" s="3">
        <f t="shared" si="2"/>
        <v>52.201500000000003</v>
      </c>
      <c r="Q12" s="3">
        <f t="shared" si="3"/>
        <v>46.389000000000003</v>
      </c>
      <c r="R12" s="3">
        <f t="shared" si="4"/>
        <v>44.637500000000003</v>
      </c>
      <c r="S12" s="3">
        <f t="shared" si="5"/>
        <v>0</v>
      </c>
      <c r="T12" s="3">
        <f t="shared" si="6"/>
        <v>0</v>
      </c>
      <c r="U12" s="3">
        <f t="shared" si="7"/>
        <v>1.7509999999999999</v>
      </c>
      <c r="V12" s="3">
        <f t="shared" si="8"/>
        <v>3.6739999999999999</v>
      </c>
      <c r="W12" s="3">
        <f t="shared" si="9"/>
        <v>1.2949999999999999</v>
      </c>
      <c r="X12" s="3">
        <f t="shared" si="10"/>
        <v>1.8225</v>
      </c>
      <c r="Y12" s="3">
        <f t="shared" si="11"/>
        <v>0.55649999999999999</v>
      </c>
      <c r="Z12" s="3">
        <f t="shared" si="12"/>
        <v>2.1385000000000001</v>
      </c>
    </row>
    <row r="13" spans="1:26" x14ac:dyDescent="0.15">
      <c r="A13" s="14" t="s">
        <v>22</v>
      </c>
      <c r="B13" s="17">
        <v>1056095</v>
      </c>
      <c r="C13" s="17">
        <v>614605</v>
      </c>
      <c r="D13" s="17">
        <v>461605</v>
      </c>
      <c r="E13" s="17">
        <v>407100</v>
      </c>
      <c r="F13" s="17">
        <v>0</v>
      </c>
      <c r="G13" s="17">
        <v>6240</v>
      </c>
      <c r="H13" s="17">
        <v>48265</v>
      </c>
      <c r="I13" s="17">
        <v>44445</v>
      </c>
      <c r="J13" s="17">
        <v>7315</v>
      </c>
      <c r="K13" s="17">
        <v>34960</v>
      </c>
      <c r="L13" s="17">
        <v>2170</v>
      </c>
      <c r="M13" s="17">
        <v>108555</v>
      </c>
      <c r="O13" s="3">
        <f t="shared" si="1"/>
        <v>105.6095</v>
      </c>
      <c r="P13" s="3">
        <f t="shared" si="2"/>
        <v>61.460500000000003</v>
      </c>
      <c r="Q13" s="3">
        <f t="shared" si="3"/>
        <v>46.160499999999999</v>
      </c>
      <c r="R13" s="3">
        <f t="shared" si="4"/>
        <v>40.71</v>
      </c>
      <c r="S13" s="3">
        <f t="shared" si="5"/>
        <v>0</v>
      </c>
      <c r="T13" s="3">
        <f t="shared" si="6"/>
        <v>0.624</v>
      </c>
      <c r="U13" s="3">
        <f t="shared" si="7"/>
        <v>4.8265000000000002</v>
      </c>
      <c r="V13" s="3">
        <f t="shared" si="8"/>
        <v>4.4444999999999997</v>
      </c>
      <c r="W13" s="3">
        <f t="shared" si="9"/>
        <v>0.73150000000000004</v>
      </c>
      <c r="X13" s="3">
        <f t="shared" si="10"/>
        <v>3.496</v>
      </c>
      <c r="Y13" s="3">
        <f t="shared" si="11"/>
        <v>0.217</v>
      </c>
      <c r="Z13" s="3">
        <f t="shared" si="12"/>
        <v>10.855499999999999</v>
      </c>
    </row>
    <row r="14" spans="1:26" x14ac:dyDescent="0.15">
      <c r="A14" s="14" t="s">
        <v>23</v>
      </c>
      <c r="B14" s="17">
        <v>1212075</v>
      </c>
      <c r="C14" s="17">
        <v>731115</v>
      </c>
      <c r="D14" s="17">
        <v>492225</v>
      </c>
      <c r="E14" s="17">
        <v>350895</v>
      </c>
      <c r="F14" s="17">
        <v>3135</v>
      </c>
      <c r="G14" s="17">
        <v>65140</v>
      </c>
      <c r="H14" s="17">
        <v>73050</v>
      </c>
      <c r="I14" s="17">
        <v>39525</v>
      </c>
      <c r="J14" s="17">
        <v>2840</v>
      </c>
      <c r="K14" s="17">
        <v>35000</v>
      </c>
      <c r="L14" s="17">
        <v>1685</v>
      </c>
      <c r="M14" s="17">
        <v>199360</v>
      </c>
      <c r="O14" s="3">
        <f t="shared" si="1"/>
        <v>121.2075</v>
      </c>
      <c r="P14" s="3">
        <f t="shared" si="2"/>
        <v>73.111500000000007</v>
      </c>
      <c r="Q14" s="3">
        <f t="shared" si="3"/>
        <v>49.222499999999997</v>
      </c>
      <c r="R14" s="3">
        <f t="shared" si="4"/>
        <v>35.089500000000001</v>
      </c>
      <c r="S14" s="3">
        <f t="shared" si="5"/>
        <v>0.3135</v>
      </c>
      <c r="T14" s="3">
        <f t="shared" si="6"/>
        <v>6.5140000000000002</v>
      </c>
      <c r="U14" s="3">
        <f t="shared" si="7"/>
        <v>7.3049999999999997</v>
      </c>
      <c r="V14" s="3">
        <f t="shared" si="8"/>
        <v>3.9525000000000001</v>
      </c>
      <c r="W14" s="3">
        <f t="shared" si="9"/>
        <v>0.28399999999999997</v>
      </c>
      <c r="X14" s="3">
        <f t="shared" si="10"/>
        <v>3.5</v>
      </c>
      <c r="Y14" s="3">
        <f t="shared" si="11"/>
        <v>0.16850000000000001</v>
      </c>
      <c r="Z14" s="3">
        <f t="shared" si="12"/>
        <v>19.936</v>
      </c>
    </row>
    <row r="15" spans="1:26" x14ac:dyDescent="0.15">
      <c r="A15" s="14" t="s">
        <v>26</v>
      </c>
      <c r="B15" s="17">
        <v>5703615</v>
      </c>
      <c r="C15" s="17">
        <v>2994130</v>
      </c>
      <c r="D15" s="17">
        <v>2377450</v>
      </c>
      <c r="E15" s="17">
        <v>2113300</v>
      </c>
      <c r="F15" s="17">
        <v>3140</v>
      </c>
      <c r="G15" s="17">
        <v>71385</v>
      </c>
      <c r="H15" s="17">
        <v>189625</v>
      </c>
      <c r="I15" s="17">
        <v>284845</v>
      </c>
      <c r="J15" s="17">
        <v>114590</v>
      </c>
      <c r="K15" s="17">
        <v>121650</v>
      </c>
      <c r="L15" s="17">
        <v>48605</v>
      </c>
      <c r="M15" s="17">
        <v>331835</v>
      </c>
    </row>
    <row r="17" spans="1:1" x14ac:dyDescent="0.15">
      <c r="A17" s="2" t="s">
        <v>52</v>
      </c>
    </row>
    <row r="18" spans="1:1" x14ac:dyDescent="0.15">
      <c r="A18" s="2" t="s">
        <v>53</v>
      </c>
    </row>
    <row r="19" spans="1:1" x14ac:dyDescent="0.15">
      <c r="A19" s="2" t="s">
        <v>54</v>
      </c>
    </row>
    <row r="20" spans="1:1" x14ac:dyDescent="0.15">
      <c r="A20" s="2" t="s">
        <v>55</v>
      </c>
    </row>
    <row r="21" spans="1:1" x14ac:dyDescent="0.15">
      <c r="A21" s="2" t="s">
        <v>56</v>
      </c>
    </row>
    <row r="22" spans="1:1" x14ac:dyDescent="0.15">
      <c r="A22" s="2" t="s">
        <v>57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873E-61B2-456A-90E0-D843E23A43CE}">
  <dimension ref="A1:F36"/>
  <sheetViews>
    <sheetView workbookViewId="0">
      <selection activeCell="A31" sqref="A31:A36"/>
    </sheetView>
  </sheetViews>
  <sheetFormatPr defaultColWidth="12.625" defaultRowHeight="12" x14ac:dyDescent="0.15"/>
  <cols>
    <col min="1" max="1" width="13.625" style="2" customWidth="1"/>
    <col min="2" max="2" width="38.5" style="3" bestFit="1" customWidth="1"/>
    <col min="3" max="3" width="12.625" style="3"/>
    <col min="4" max="4" width="2.625" style="2" customWidth="1"/>
    <col min="5" max="5" width="38.5" style="4" bestFit="1" customWidth="1"/>
    <col min="6" max="6" width="12.625" style="4"/>
    <col min="7" max="16384" width="12.625" style="2"/>
  </cols>
  <sheetData>
    <row r="1" spans="1:6" x14ac:dyDescent="0.15">
      <c r="A1" s="10" t="s">
        <v>51</v>
      </c>
    </row>
    <row r="3" spans="1:6" s="9" customFormat="1" x14ac:dyDescent="0.15">
      <c r="A3" s="11"/>
      <c r="B3" s="12" t="s">
        <v>32</v>
      </c>
      <c r="C3" s="12" t="s">
        <v>34</v>
      </c>
      <c r="E3" s="13" t="s">
        <v>32</v>
      </c>
      <c r="F3" s="13" t="s">
        <v>34</v>
      </c>
    </row>
    <row r="4" spans="1:6" s="9" customFormat="1" x14ac:dyDescent="0.15">
      <c r="A4" s="11" t="s">
        <v>33</v>
      </c>
      <c r="B4" s="12" t="s">
        <v>35</v>
      </c>
      <c r="C4" s="12" t="s">
        <v>35</v>
      </c>
      <c r="E4" s="13" t="s">
        <v>36</v>
      </c>
      <c r="F4" s="13" t="s">
        <v>36</v>
      </c>
    </row>
    <row r="5" spans="1:6" x14ac:dyDescent="0.15">
      <c r="A5" s="18">
        <v>1996</v>
      </c>
      <c r="B5" s="17">
        <v>22769</v>
      </c>
      <c r="C5" s="17"/>
      <c r="E5" s="19">
        <f>B5/10000</f>
        <v>2.2768999999999999</v>
      </c>
      <c r="F5" s="19"/>
    </row>
    <row r="6" spans="1:6" x14ac:dyDescent="0.15">
      <c r="A6" s="18">
        <v>1997</v>
      </c>
      <c r="B6" s="17">
        <v>20898</v>
      </c>
      <c r="C6" s="17">
        <v>80547</v>
      </c>
      <c r="E6" s="19">
        <f t="shared" ref="E6:E29" si="0">B6/10000</f>
        <v>2.0897999999999999</v>
      </c>
      <c r="F6" s="19">
        <f t="shared" ref="F6:F29" si="1">C6/10000</f>
        <v>8.0547000000000004</v>
      </c>
    </row>
    <row r="7" spans="1:6" x14ac:dyDescent="0.15">
      <c r="A7" s="18">
        <v>1998</v>
      </c>
      <c r="B7" s="17">
        <v>15815</v>
      </c>
      <c r="C7" s="17">
        <v>91360</v>
      </c>
      <c r="E7" s="19">
        <f t="shared" si="0"/>
        <v>1.5814999999999999</v>
      </c>
      <c r="F7" s="19">
        <f t="shared" si="1"/>
        <v>9.1359999999999992</v>
      </c>
    </row>
    <row r="8" spans="1:6" x14ac:dyDescent="0.15">
      <c r="A8" s="18">
        <v>1999</v>
      </c>
      <c r="B8" s="17">
        <v>15455</v>
      </c>
      <c r="C8" s="17">
        <v>116513</v>
      </c>
      <c r="E8" s="19">
        <f t="shared" si="0"/>
        <v>1.5455000000000001</v>
      </c>
      <c r="F8" s="19">
        <f t="shared" si="1"/>
        <v>11.651300000000001</v>
      </c>
    </row>
    <row r="9" spans="1:6" x14ac:dyDescent="0.15">
      <c r="A9" s="18">
        <v>2000</v>
      </c>
      <c r="B9" s="17">
        <v>22392</v>
      </c>
      <c r="C9" s="17">
        <v>133290</v>
      </c>
      <c r="E9" s="19">
        <f t="shared" si="0"/>
        <v>2.2391999999999999</v>
      </c>
      <c r="F9" s="19">
        <f t="shared" si="1"/>
        <v>13.329000000000001</v>
      </c>
    </row>
    <row r="10" spans="1:6" x14ac:dyDescent="0.15">
      <c r="A10" s="18">
        <v>2001</v>
      </c>
      <c r="B10" s="17">
        <v>43129</v>
      </c>
      <c r="C10" s="17">
        <v>161643</v>
      </c>
      <c r="E10" s="19">
        <f t="shared" si="0"/>
        <v>4.3129</v>
      </c>
      <c r="F10" s="19">
        <f t="shared" si="1"/>
        <v>16.164300000000001</v>
      </c>
    </row>
    <row r="11" spans="1:6" x14ac:dyDescent="0.15">
      <c r="A11" s="18">
        <v>2002</v>
      </c>
      <c r="B11" s="17">
        <v>39289</v>
      </c>
      <c r="C11" s="17">
        <v>118352</v>
      </c>
      <c r="E11" s="19">
        <f t="shared" si="0"/>
        <v>3.9289000000000001</v>
      </c>
      <c r="F11" s="19">
        <f t="shared" si="1"/>
        <v>11.8352</v>
      </c>
    </row>
    <row r="12" spans="1:6" x14ac:dyDescent="0.15">
      <c r="A12" s="18">
        <v>2003</v>
      </c>
      <c r="B12" s="17">
        <v>29712</v>
      </c>
      <c r="C12" s="17">
        <v>107196</v>
      </c>
      <c r="E12" s="19">
        <f t="shared" si="0"/>
        <v>2.9712000000000001</v>
      </c>
      <c r="F12" s="19">
        <f t="shared" si="1"/>
        <v>10.7196</v>
      </c>
    </row>
    <row r="13" spans="1:6" x14ac:dyDescent="0.15">
      <c r="A13" s="18">
        <v>2004</v>
      </c>
      <c r="B13" s="17">
        <v>28656</v>
      </c>
      <c r="C13" s="17">
        <v>138965</v>
      </c>
      <c r="E13" s="19">
        <f t="shared" si="0"/>
        <v>2.8656000000000001</v>
      </c>
      <c r="F13" s="19">
        <f t="shared" si="1"/>
        <v>13.8965</v>
      </c>
    </row>
    <row r="14" spans="1:6" x14ac:dyDescent="0.15">
      <c r="A14" s="18">
        <v>2005</v>
      </c>
      <c r="B14" s="17">
        <v>21290</v>
      </c>
      <c r="C14" s="17">
        <v>124099</v>
      </c>
      <c r="E14" s="19">
        <f t="shared" si="0"/>
        <v>2.129</v>
      </c>
      <c r="F14" s="19">
        <f t="shared" si="1"/>
        <v>12.4099</v>
      </c>
    </row>
    <row r="15" spans="1:6" x14ac:dyDescent="0.15">
      <c r="A15" s="18">
        <v>2006</v>
      </c>
      <c r="B15" s="17">
        <v>15744</v>
      </c>
      <c r="C15" s="17">
        <v>135421</v>
      </c>
      <c r="E15" s="19">
        <f t="shared" si="0"/>
        <v>1.5744</v>
      </c>
      <c r="F15" s="19">
        <f t="shared" si="1"/>
        <v>13.5421</v>
      </c>
    </row>
    <row r="16" spans="1:6" x14ac:dyDescent="0.15">
      <c r="A16" s="18">
        <v>2007</v>
      </c>
      <c r="B16" s="17">
        <v>19722</v>
      </c>
      <c r="C16" s="17">
        <v>154053</v>
      </c>
      <c r="E16" s="19">
        <f t="shared" si="0"/>
        <v>1.9722</v>
      </c>
      <c r="F16" s="19">
        <f t="shared" si="1"/>
        <v>15.4053</v>
      </c>
    </row>
    <row r="17" spans="1:6" x14ac:dyDescent="0.15">
      <c r="A17" s="18">
        <v>2008</v>
      </c>
      <c r="B17" s="17">
        <v>13472</v>
      </c>
      <c r="C17" s="17">
        <v>129464</v>
      </c>
      <c r="E17" s="19">
        <f t="shared" si="0"/>
        <v>1.3472</v>
      </c>
      <c r="F17" s="19">
        <f t="shared" si="1"/>
        <v>12.946400000000001</v>
      </c>
    </row>
    <row r="18" spans="1:6" x14ac:dyDescent="0.15">
      <c r="A18" s="18">
        <v>2009</v>
      </c>
      <c r="B18" s="17">
        <v>13846</v>
      </c>
      <c r="C18" s="17">
        <v>110367</v>
      </c>
      <c r="E18" s="19">
        <f t="shared" si="0"/>
        <v>1.3846000000000001</v>
      </c>
      <c r="F18" s="19">
        <f t="shared" si="1"/>
        <v>11.0367</v>
      </c>
    </row>
    <row r="19" spans="1:6" x14ac:dyDescent="0.15">
      <c r="A19" s="18">
        <v>2010</v>
      </c>
      <c r="B19" s="17">
        <v>12701</v>
      </c>
      <c r="C19" s="17">
        <v>117409</v>
      </c>
      <c r="E19" s="19">
        <f t="shared" si="0"/>
        <v>1.2701</v>
      </c>
      <c r="F19" s="19">
        <f t="shared" si="1"/>
        <v>11.7409</v>
      </c>
    </row>
    <row r="20" spans="1:6" x14ac:dyDescent="0.15">
      <c r="A20" s="18">
        <v>2011</v>
      </c>
      <c r="B20" s="17">
        <v>15099</v>
      </c>
      <c r="C20" s="17">
        <v>129134</v>
      </c>
      <c r="E20" s="19">
        <f t="shared" si="0"/>
        <v>1.5099</v>
      </c>
      <c r="F20" s="19">
        <f t="shared" si="1"/>
        <v>12.913399999999999</v>
      </c>
    </row>
    <row r="21" spans="1:6" x14ac:dyDescent="0.15">
      <c r="A21" s="18">
        <v>2012</v>
      </c>
      <c r="B21" s="17">
        <v>19137</v>
      </c>
      <c r="C21" s="17">
        <v>135530</v>
      </c>
      <c r="E21" s="19">
        <f t="shared" si="0"/>
        <v>1.9137</v>
      </c>
      <c r="F21" s="19">
        <f t="shared" si="1"/>
        <v>13.553000000000001</v>
      </c>
    </row>
    <row r="22" spans="1:6" x14ac:dyDescent="0.15">
      <c r="A22" s="18">
        <v>2013</v>
      </c>
      <c r="B22" s="17">
        <v>21144</v>
      </c>
      <c r="C22" s="17">
        <v>153223</v>
      </c>
      <c r="E22" s="19">
        <f t="shared" si="0"/>
        <v>2.1143999999999998</v>
      </c>
      <c r="F22" s="19">
        <f t="shared" si="1"/>
        <v>15.3223</v>
      </c>
    </row>
    <row r="23" spans="1:6" x14ac:dyDescent="0.15">
      <c r="A23" s="18">
        <v>2014</v>
      </c>
      <c r="B23" s="17">
        <v>21365</v>
      </c>
      <c r="C23" s="17">
        <v>161369</v>
      </c>
      <c r="E23" s="19">
        <f t="shared" si="0"/>
        <v>2.1364999999999998</v>
      </c>
      <c r="F23" s="19">
        <f t="shared" si="1"/>
        <v>16.136900000000001</v>
      </c>
    </row>
    <row r="24" spans="1:6" x14ac:dyDescent="0.15">
      <c r="A24" s="18">
        <v>2015</v>
      </c>
      <c r="B24" s="17">
        <v>21613</v>
      </c>
      <c r="C24" s="17">
        <v>172748</v>
      </c>
      <c r="E24" s="19">
        <f t="shared" si="0"/>
        <v>2.1613000000000002</v>
      </c>
      <c r="F24" s="19">
        <f t="shared" si="1"/>
        <v>17.274799999999999</v>
      </c>
    </row>
    <row r="25" spans="1:6" x14ac:dyDescent="0.15">
      <c r="A25" s="18">
        <v>2016</v>
      </c>
      <c r="B25" s="17">
        <v>25056</v>
      </c>
      <c r="C25" s="17">
        <v>180057</v>
      </c>
      <c r="E25" s="19">
        <f t="shared" si="0"/>
        <v>2.5055999999999998</v>
      </c>
      <c r="F25" s="19">
        <f t="shared" si="1"/>
        <v>18.005700000000001</v>
      </c>
    </row>
    <row r="26" spans="1:6" x14ac:dyDescent="0.15">
      <c r="A26" s="18">
        <v>2017</v>
      </c>
      <c r="B26" s="17">
        <v>23814</v>
      </c>
      <c r="C26" s="17">
        <v>179049</v>
      </c>
      <c r="E26" s="19">
        <f t="shared" si="0"/>
        <v>2.3814000000000002</v>
      </c>
      <c r="F26" s="19">
        <f t="shared" si="1"/>
        <v>17.904900000000001</v>
      </c>
    </row>
    <row r="27" spans="1:6" x14ac:dyDescent="0.15">
      <c r="A27" s="18">
        <v>2018</v>
      </c>
      <c r="B27" s="17">
        <v>27345</v>
      </c>
      <c r="C27" s="17">
        <v>179660</v>
      </c>
      <c r="E27" s="19">
        <f t="shared" si="0"/>
        <v>2.7345000000000002</v>
      </c>
      <c r="F27" s="19">
        <f t="shared" si="1"/>
        <v>17.966000000000001</v>
      </c>
    </row>
    <row r="28" spans="1:6" x14ac:dyDescent="0.15">
      <c r="A28" s="18">
        <v>2019</v>
      </c>
      <c r="B28" s="17">
        <v>28538</v>
      </c>
      <c r="C28" s="17">
        <v>188123</v>
      </c>
      <c r="E28" s="19">
        <f t="shared" si="0"/>
        <v>2.8538000000000001</v>
      </c>
      <c r="F28" s="19">
        <f t="shared" si="1"/>
        <v>18.8123</v>
      </c>
    </row>
    <row r="29" spans="1:6" x14ac:dyDescent="0.15">
      <c r="A29" s="18">
        <v>2020</v>
      </c>
      <c r="B29" s="17">
        <v>14694</v>
      </c>
      <c r="C29" s="17">
        <v>124983</v>
      </c>
      <c r="E29" s="19">
        <f t="shared" si="0"/>
        <v>1.4694</v>
      </c>
      <c r="F29" s="19">
        <f t="shared" si="1"/>
        <v>12.4983</v>
      </c>
    </row>
    <row r="31" spans="1:6" x14ac:dyDescent="0.15">
      <c r="A31" s="10" t="s">
        <v>52</v>
      </c>
    </row>
    <row r="32" spans="1:6" x14ac:dyDescent="0.15">
      <c r="A32" s="2" t="s">
        <v>53</v>
      </c>
    </row>
    <row r="33" spans="1:1" x14ac:dyDescent="0.15">
      <c r="A33" s="2" t="s">
        <v>54</v>
      </c>
    </row>
    <row r="34" spans="1:1" x14ac:dyDescent="0.15">
      <c r="A34" s="2" t="s">
        <v>55</v>
      </c>
    </row>
    <row r="35" spans="1:1" x14ac:dyDescent="0.15">
      <c r="A35" s="2" t="s">
        <v>56</v>
      </c>
    </row>
    <row r="36" spans="1:1" x14ac:dyDescent="0.15">
      <c r="A36" s="2" t="s">
        <v>57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B8F28-24C8-4CC7-8FC2-1D045641778A}">
  <dimension ref="A1:C22"/>
  <sheetViews>
    <sheetView workbookViewId="0">
      <selection activeCell="A2" sqref="A2"/>
    </sheetView>
  </sheetViews>
  <sheetFormatPr defaultColWidth="12.625" defaultRowHeight="12" x14ac:dyDescent="0.15"/>
  <cols>
    <col min="1" max="1" width="5.625" style="2" customWidth="1"/>
    <col min="2" max="2" width="19.25" style="3" bestFit="1" customWidth="1"/>
    <col min="3" max="3" width="12.625" style="4"/>
    <col min="4" max="16384" width="12.625" style="2"/>
  </cols>
  <sheetData>
    <row r="1" spans="1:3" x14ac:dyDescent="0.15">
      <c r="A1" s="10" t="s">
        <v>51</v>
      </c>
    </row>
    <row r="3" spans="1:3" s="9" customFormat="1" x14ac:dyDescent="0.15">
      <c r="B3" s="5" t="s">
        <v>38</v>
      </c>
      <c r="C3" s="1"/>
    </row>
    <row r="4" spans="1:3" s="9" customFormat="1" x14ac:dyDescent="0.15">
      <c r="A4" s="11"/>
      <c r="B4" s="12" t="s">
        <v>39</v>
      </c>
      <c r="C4" s="13" t="s">
        <v>36</v>
      </c>
    </row>
    <row r="5" spans="1:3" x14ac:dyDescent="0.15">
      <c r="A5" s="18">
        <v>2011</v>
      </c>
      <c r="B5" s="17">
        <v>22694</v>
      </c>
      <c r="C5" s="19">
        <f>B5/10000</f>
        <v>2.2694000000000001</v>
      </c>
    </row>
    <row r="6" spans="1:3" x14ac:dyDescent="0.15">
      <c r="A6" s="18">
        <v>2012</v>
      </c>
      <c r="B6" s="17">
        <v>17915</v>
      </c>
      <c r="C6" s="19">
        <f t="shared" ref="C6:C15" si="0">B6/10000</f>
        <v>1.7915000000000001</v>
      </c>
    </row>
    <row r="7" spans="1:3" x14ac:dyDescent="0.15">
      <c r="A7" s="18">
        <v>2013</v>
      </c>
      <c r="B7" s="17">
        <v>11513</v>
      </c>
      <c r="C7" s="19">
        <f t="shared" si="0"/>
        <v>1.1513</v>
      </c>
    </row>
    <row r="8" spans="1:3" x14ac:dyDescent="0.15">
      <c r="A8" s="18">
        <v>2014</v>
      </c>
      <c r="B8" s="17">
        <v>9697</v>
      </c>
      <c r="C8" s="19">
        <f t="shared" si="0"/>
        <v>0.96970000000000001</v>
      </c>
    </row>
    <row r="9" spans="1:3" x14ac:dyDescent="0.15">
      <c r="A9" s="18">
        <v>2015</v>
      </c>
      <c r="B9" s="17">
        <v>5131</v>
      </c>
      <c r="C9" s="19">
        <f t="shared" si="0"/>
        <v>0.5131</v>
      </c>
    </row>
    <row r="10" spans="1:3" x14ac:dyDescent="0.15">
      <c r="A10" s="18">
        <v>2016</v>
      </c>
      <c r="B10" s="17">
        <v>4018</v>
      </c>
      <c r="C10" s="19">
        <f t="shared" si="0"/>
        <v>0.40179999999999999</v>
      </c>
    </row>
    <row r="11" spans="1:3" x14ac:dyDescent="0.15">
      <c r="A11" s="18">
        <v>2017</v>
      </c>
      <c r="B11" s="17">
        <v>4362</v>
      </c>
      <c r="C11" s="19">
        <f t="shared" si="0"/>
        <v>0.43619999999999998</v>
      </c>
    </row>
    <row r="12" spans="1:3" x14ac:dyDescent="0.15">
      <c r="A12" s="18">
        <v>2018</v>
      </c>
      <c r="B12" s="17">
        <v>5282</v>
      </c>
      <c r="C12" s="19">
        <f t="shared" si="0"/>
        <v>0.5282</v>
      </c>
    </row>
    <row r="13" spans="1:3" x14ac:dyDescent="0.15">
      <c r="A13" s="18">
        <v>2019</v>
      </c>
      <c r="B13" s="17">
        <v>5922</v>
      </c>
      <c r="C13" s="19">
        <f t="shared" si="0"/>
        <v>0.59219999999999995</v>
      </c>
    </row>
    <row r="14" spans="1:3" x14ac:dyDescent="0.15">
      <c r="A14" s="18">
        <v>2020</v>
      </c>
      <c r="B14" s="17">
        <v>3398</v>
      </c>
      <c r="C14" s="19">
        <f t="shared" si="0"/>
        <v>0.33979999999999999</v>
      </c>
    </row>
    <row r="15" spans="1:3" x14ac:dyDescent="0.15">
      <c r="A15" s="18">
        <v>2021</v>
      </c>
      <c r="B15" s="17">
        <v>5944</v>
      </c>
      <c r="C15" s="19">
        <f t="shared" si="0"/>
        <v>0.59440000000000004</v>
      </c>
    </row>
    <row r="17" spans="1:1" x14ac:dyDescent="0.15">
      <c r="A17" s="10" t="s">
        <v>52</v>
      </c>
    </row>
    <row r="18" spans="1:1" x14ac:dyDescent="0.15">
      <c r="A18" s="2" t="s">
        <v>53</v>
      </c>
    </row>
    <row r="19" spans="1:1" x14ac:dyDescent="0.15">
      <c r="A19" s="2" t="s">
        <v>54</v>
      </c>
    </row>
    <row r="20" spans="1:1" x14ac:dyDescent="0.15">
      <c r="A20" s="2" t="s">
        <v>55</v>
      </c>
    </row>
    <row r="21" spans="1:1" x14ac:dyDescent="0.15">
      <c r="A21" s="2" t="s">
        <v>56</v>
      </c>
    </row>
    <row r="22" spans="1:1" x14ac:dyDescent="0.15">
      <c r="A22" s="2" t="s">
        <v>57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46F96-DE70-4CC6-A3A4-1FD914913697}">
  <dimension ref="A1:F21"/>
  <sheetViews>
    <sheetView zoomScaleNormal="100" workbookViewId="0">
      <selection activeCell="A2" sqref="A2"/>
    </sheetView>
  </sheetViews>
  <sheetFormatPr defaultColWidth="12.625" defaultRowHeight="12" x14ac:dyDescent="0.15"/>
  <cols>
    <col min="1" max="1" width="5.625" style="2" customWidth="1"/>
    <col min="2" max="3" width="12.625" style="3"/>
    <col min="4" max="4" width="2.625" style="2" customWidth="1"/>
    <col min="5" max="6" width="12.625" style="4"/>
    <col min="7" max="16384" width="12.625" style="2"/>
  </cols>
  <sheetData>
    <row r="1" spans="1:6" x14ac:dyDescent="0.15">
      <c r="A1" s="10" t="s">
        <v>51</v>
      </c>
    </row>
    <row r="3" spans="1:6" x14ac:dyDescent="0.15">
      <c r="B3" s="20" t="s">
        <v>37</v>
      </c>
      <c r="C3" s="20"/>
    </row>
    <row r="4" spans="1:6" s="9" customFormat="1" x14ac:dyDescent="0.15">
      <c r="A4" s="11"/>
      <c r="B4" s="12" t="s">
        <v>0</v>
      </c>
      <c r="C4" s="12" t="s">
        <v>1</v>
      </c>
      <c r="E4" s="13" t="s">
        <v>0</v>
      </c>
      <c r="F4" s="13" t="s">
        <v>1</v>
      </c>
    </row>
    <row r="5" spans="1:6" s="9" customFormat="1" x14ac:dyDescent="0.15">
      <c r="A5" s="11"/>
      <c r="B5" s="12" t="s">
        <v>17</v>
      </c>
      <c r="C5" s="12" t="s">
        <v>17</v>
      </c>
      <c r="E5" s="13" t="s">
        <v>24</v>
      </c>
      <c r="F5" s="13" t="s">
        <v>24</v>
      </c>
    </row>
    <row r="6" spans="1:6" x14ac:dyDescent="0.15">
      <c r="A6" s="18">
        <v>2012</v>
      </c>
      <c r="B6" s="17">
        <v>2584</v>
      </c>
      <c r="C6" s="17">
        <v>126</v>
      </c>
      <c r="E6" s="19">
        <f>B6/10000</f>
        <v>0.25840000000000002</v>
      </c>
      <c r="F6" s="19">
        <f>C6/10000</f>
        <v>1.26E-2</v>
      </c>
    </row>
    <row r="7" spans="1:6" x14ac:dyDescent="0.15">
      <c r="A7" s="18">
        <v>2013</v>
      </c>
      <c r="B7" s="17">
        <v>11580</v>
      </c>
      <c r="C7" s="17">
        <v>371</v>
      </c>
      <c r="E7" s="19">
        <f t="shared" ref="E7:E14" si="0">B7/10000</f>
        <v>1.1579999999999999</v>
      </c>
      <c r="F7" s="19">
        <f t="shared" ref="F7:F14" si="1">C7/10000</f>
        <v>3.7100000000000001E-2</v>
      </c>
    </row>
    <row r="8" spans="1:6" x14ac:dyDescent="0.15">
      <c r="A8" s="18">
        <v>2014</v>
      </c>
      <c r="B8" s="17">
        <v>12108</v>
      </c>
      <c r="C8" s="17">
        <v>604</v>
      </c>
      <c r="E8" s="19">
        <f t="shared" si="0"/>
        <v>1.2108000000000001</v>
      </c>
      <c r="F8" s="19">
        <f t="shared" si="1"/>
        <v>6.0400000000000002E-2</v>
      </c>
    </row>
    <row r="9" spans="1:6" x14ac:dyDescent="0.15">
      <c r="A9" s="18">
        <v>2015</v>
      </c>
      <c r="B9" s="17">
        <v>14620</v>
      </c>
      <c r="C9" s="17">
        <v>657</v>
      </c>
      <c r="E9" s="19">
        <f t="shared" si="0"/>
        <v>1.462</v>
      </c>
      <c r="F9" s="19">
        <f t="shared" si="1"/>
        <v>6.5699999999999995E-2</v>
      </c>
    </row>
    <row r="10" spans="1:6" x14ac:dyDescent="0.15">
      <c r="A10" s="18">
        <v>2016</v>
      </c>
      <c r="B10" s="17">
        <v>17630</v>
      </c>
      <c r="C10" s="17">
        <v>750</v>
      </c>
      <c r="E10" s="19">
        <f t="shared" si="0"/>
        <v>1.7629999999999999</v>
      </c>
      <c r="F10" s="19">
        <f t="shared" si="1"/>
        <v>7.4999999999999997E-2</v>
      </c>
    </row>
    <row r="11" spans="1:6" x14ac:dyDescent="0.15">
      <c r="A11" s="18">
        <v>2017</v>
      </c>
      <c r="B11" s="17">
        <v>20541</v>
      </c>
      <c r="C11" s="17">
        <v>1037</v>
      </c>
      <c r="E11" s="19">
        <f t="shared" si="0"/>
        <v>2.0541</v>
      </c>
      <c r="F11" s="19">
        <f t="shared" si="1"/>
        <v>0.1037</v>
      </c>
    </row>
    <row r="12" spans="1:6" x14ac:dyDescent="0.15">
      <c r="A12" s="18">
        <v>2018</v>
      </c>
      <c r="B12" s="17">
        <v>26995</v>
      </c>
      <c r="C12" s="17">
        <v>1519</v>
      </c>
      <c r="E12" s="19">
        <f t="shared" si="0"/>
        <v>2.6995</v>
      </c>
      <c r="F12" s="19">
        <f t="shared" si="1"/>
        <v>0.15190000000000001</v>
      </c>
    </row>
    <row r="13" spans="1:6" x14ac:dyDescent="0.15">
      <c r="A13" s="18">
        <v>2019</v>
      </c>
      <c r="B13" s="17">
        <v>28858</v>
      </c>
      <c r="C13" s="17">
        <v>2036</v>
      </c>
      <c r="E13" s="19">
        <f t="shared" si="0"/>
        <v>2.8858000000000001</v>
      </c>
      <c r="F13" s="19">
        <f t="shared" si="1"/>
        <v>0.2036</v>
      </c>
    </row>
    <row r="14" spans="1:6" x14ac:dyDescent="0.15">
      <c r="A14" s="18">
        <v>2020</v>
      </c>
      <c r="B14" s="17">
        <v>5586</v>
      </c>
      <c r="C14" s="17">
        <v>1286</v>
      </c>
      <c r="E14" s="19">
        <f t="shared" si="0"/>
        <v>0.55859999999999999</v>
      </c>
      <c r="F14" s="19">
        <f t="shared" si="1"/>
        <v>0.12859999999999999</v>
      </c>
    </row>
    <row r="16" spans="1:6" x14ac:dyDescent="0.15">
      <c r="A16" s="2" t="s">
        <v>52</v>
      </c>
    </row>
    <row r="17" spans="1:1" x14ac:dyDescent="0.15">
      <c r="A17" s="2" t="s">
        <v>53</v>
      </c>
    </row>
    <row r="18" spans="1:1" x14ac:dyDescent="0.15">
      <c r="A18" s="2" t="s">
        <v>54</v>
      </c>
    </row>
    <row r="19" spans="1:1" x14ac:dyDescent="0.15">
      <c r="A19" s="2" t="s">
        <v>55</v>
      </c>
    </row>
    <row r="20" spans="1:1" x14ac:dyDescent="0.15">
      <c r="A20" s="2" t="s">
        <v>56</v>
      </c>
    </row>
    <row r="21" spans="1:1" x14ac:dyDescent="0.15">
      <c r="A21" s="2" t="s">
        <v>57</v>
      </c>
    </row>
  </sheetData>
  <mergeCells count="1">
    <mergeCell ref="B3:C3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A6E8D-FD5B-432B-BA8E-1012682D155E}">
  <dimension ref="A1:J30"/>
  <sheetViews>
    <sheetView workbookViewId="0">
      <selection activeCell="A2" sqref="A2"/>
    </sheetView>
  </sheetViews>
  <sheetFormatPr defaultColWidth="12.625" defaultRowHeight="12" x14ac:dyDescent="0.15"/>
  <cols>
    <col min="1" max="1" width="5.625" style="2" customWidth="1"/>
    <col min="2" max="2" width="19" style="3" bestFit="1" customWidth="1"/>
    <col min="3" max="8" width="12.625" style="3"/>
    <col min="9" max="9" width="13" style="2" bestFit="1" customWidth="1"/>
    <col min="10" max="10" width="12.625" style="4"/>
    <col min="11" max="16384" width="12.625" style="2"/>
  </cols>
  <sheetData>
    <row r="1" spans="1:10" x14ac:dyDescent="0.15">
      <c r="A1" s="10" t="s">
        <v>51</v>
      </c>
    </row>
    <row r="3" spans="1:10" s="9" customFormat="1" x14ac:dyDescent="0.15">
      <c r="B3" s="5" t="s">
        <v>40</v>
      </c>
      <c r="C3" s="5"/>
      <c r="D3" s="5"/>
      <c r="E3" s="5"/>
      <c r="F3" s="5"/>
      <c r="G3" s="5"/>
      <c r="H3" s="5"/>
      <c r="J3" s="1"/>
    </row>
    <row r="4" spans="1:10" s="9" customFormat="1" x14ac:dyDescent="0.15">
      <c r="A4" s="11"/>
      <c r="B4" s="12" t="s">
        <v>41</v>
      </c>
      <c r="C4" s="12" t="s">
        <v>42</v>
      </c>
      <c r="D4" s="12" t="s">
        <v>43</v>
      </c>
      <c r="E4" s="12" t="s">
        <v>44</v>
      </c>
      <c r="F4" s="12" t="s">
        <v>45</v>
      </c>
      <c r="G4" s="12" t="s">
        <v>46</v>
      </c>
      <c r="H4" s="12" t="s">
        <v>47</v>
      </c>
      <c r="I4" s="11" t="s">
        <v>48</v>
      </c>
      <c r="J4" s="13"/>
    </row>
    <row r="5" spans="1:10" s="9" customFormat="1" x14ac:dyDescent="0.15">
      <c r="A5" s="11"/>
      <c r="B5" s="12" t="s">
        <v>17</v>
      </c>
      <c r="C5" s="12" t="s">
        <v>17</v>
      </c>
      <c r="D5" s="12" t="s">
        <v>17</v>
      </c>
      <c r="E5" s="12" t="s">
        <v>17</v>
      </c>
      <c r="F5" s="12" t="s">
        <v>17</v>
      </c>
      <c r="G5" s="12" t="s">
        <v>17</v>
      </c>
      <c r="H5" s="12" t="s">
        <v>17</v>
      </c>
      <c r="I5" s="12" t="s">
        <v>17</v>
      </c>
      <c r="J5" s="13" t="s">
        <v>24</v>
      </c>
    </row>
    <row r="6" spans="1:10" x14ac:dyDescent="0.15">
      <c r="A6" s="18">
        <v>2003</v>
      </c>
      <c r="B6" s="17">
        <v>364</v>
      </c>
      <c r="C6" s="17">
        <v>5785</v>
      </c>
      <c r="D6" s="17">
        <v>691</v>
      </c>
      <c r="E6" s="17">
        <v>108</v>
      </c>
      <c r="F6" s="17">
        <v>42</v>
      </c>
      <c r="G6" s="17">
        <v>3179</v>
      </c>
      <c r="H6" s="17">
        <v>1071</v>
      </c>
      <c r="I6" s="17">
        <f>SUM(B6:H6)</f>
        <v>11240</v>
      </c>
      <c r="J6" s="19">
        <f>I6/10000</f>
        <v>1.1240000000000001</v>
      </c>
    </row>
    <row r="7" spans="1:10" x14ac:dyDescent="0.15">
      <c r="A7" s="18">
        <v>2004</v>
      </c>
      <c r="B7" s="17">
        <v>359</v>
      </c>
      <c r="C7" s="17">
        <v>5838</v>
      </c>
      <c r="D7" s="17">
        <v>748</v>
      </c>
      <c r="E7" s="17">
        <v>95</v>
      </c>
      <c r="F7" s="17">
        <v>56</v>
      </c>
      <c r="G7" s="17">
        <v>2950</v>
      </c>
      <c r="H7" s="17">
        <v>1106</v>
      </c>
      <c r="I7" s="17">
        <f t="shared" ref="I7:I23" si="0">SUM(B7:H7)</f>
        <v>11152</v>
      </c>
      <c r="J7" s="19">
        <f t="shared" ref="J7:J23" si="1">I7/10000</f>
        <v>1.1152</v>
      </c>
    </row>
    <row r="8" spans="1:10" x14ac:dyDescent="0.15">
      <c r="A8" s="18">
        <v>2005</v>
      </c>
      <c r="B8" s="17">
        <v>442</v>
      </c>
      <c r="C8" s="17">
        <v>6789</v>
      </c>
      <c r="D8" s="17">
        <v>731</v>
      </c>
      <c r="E8" s="17">
        <v>129</v>
      </c>
      <c r="F8" s="17">
        <v>62</v>
      </c>
      <c r="G8" s="17">
        <v>3571</v>
      </c>
      <c r="H8" s="17">
        <v>1597</v>
      </c>
      <c r="I8" s="17">
        <f t="shared" si="0"/>
        <v>13321</v>
      </c>
      <c r="J8" s="19">
        <f t="shared" si="1"/>
        <v>1.3321000000000001</v>
      </c>
    </row>
    <row r="9" spans="1:10" x14ac:dyDescent="0.15">
      <c r="A9" s="18">
        <v>2006</v>
      </c>
      <c r="B9" s="17">
        <v>436</v>
      </c>
      <c r="C9" s="17">
        <v>8354</v>
      </c>
      <c r="D9" s="17">
        <v>812</v>
      </c>
      <c r="E9" s="17">
        <v>104</v>
      </c>
      <c r="F9" s="17">
        <v>71</v>
      </c>
      <c r="G9" s="17">
        <v>2911</v>
      </c>
      <c r="H9" s="17">
        <v>1923</v>
      </c>
      <c r="I9" s="17">
        <f t="shared" si="0"/>
        <v>14611</v>
      </c>
      <c r="J9" s="19">
        <f t="shared" si="1"/>
        <v>1.4611000000000001</v>
      </c>
    </row>
    <row r="10" spans="1:10" x14ac:dyDescent="0.15">
      <c r="A10" s="18">
        <v>2007</v>
      </c>
      <c r="B10" s="17">
        <v>450</v>
      </c>
      <c r="C10" s="17">
        <v>9987</v>
      </c>
      <c r="D10" s="17">
        <v>781</v>
      </c>
      <c r="E10" s="17">
        <v>101</v>
      </c>
      <c r="F10" s="17">
        <v>118</v>
      </c>
      <c r="G10" s="17">
        <v>2678</v>
      </c>
      <c r="H10" s="17">
        <v>2527</v>
      </c>
      <c r="I10" s="17">
        <f t="shared" si="0"/>
        <v>16642</v>
      </c>
      <c r="J10" s="19">
        <f t="shared" si="1"/>
        <v>1.6641999999999999</v>
      </c>
    </row>
    <row r="11" spans="1:10" x14ac:dyDescent="0.15">
      <c r="A11" s="18">
        <v>2008</v>
      </c>
      <c r="B11" s="17">
        <v>562</v>
      </c>
      <c r="C11" s="17">
        <v>11990</v>
      </c>
      <c r="D11" s="17">
        <v>580</v>
      </c>
      <c r="E11" s="17">
        <v>57</v>
      </c>
      <c r="F11" s="17">
        <v>130</v>
      </c>
      <c r="G11" s="17">
        <v>3035</v>
      </c>
      <c r="H11" s="17">
        <v>2655</v>
      </c>
      <c r="I11" s="17">
        <f t="shared" si="0"/>
        <v>19009</v>
      </c>
      <c r="J11" s="19">
        <f t="shared" si="1"/>
        <v>1.9009</v>
      </c>
    </row>
    <row r="12" spans="1:10" x14ac:dyDescent="0.15">
      <c r="A12" s="18">
        <v>2009</v>
      </c>
      <c r="B12" s="17">
        <v>581</v>
      </c>
      <c r="C12" s="17">
        <v>13327</v>
      </c>
      <c r="D12" s="17">
        <v>550</v>
      </c>
      <c r="E12" s="17">
        <v>34</v>
      </c>
      <c r="F12" s="17">
        <v>105</v>
      </c>
      <c r="G12" s="17">
        <v>2780</v>
      </c>
      <c r="H12" s="17">
        <v>2305</v>
      </c>
      <c r="I12" s="17">
        <f t="shared" si="0"/>
        <v>19682</v>
      </c>
      <c r="J12" s="19">
        <f t="shared" si="1"/>
        <v>1.9681999999999999</v>
      </c>
    </row>
    <row r="13" spans="1:10" x14ac:dyDescent="0.15">
      <c r="A13" s="18">
        <v>2010</v>
      </c>
      <c r="B13" s="17">
        <v>530</v>
      </c>
      <c r="C13" s="17">
        <v>12436</v>
      </c>
      <c r="D13" s="17">
        <v>692</v>
      </c>
      <c r="E13" s="17">
        <v>63</v>
      </c>
      <c r="F13" s="17">
        <v>107</v>
      </c>
      <c r="G13" s="17">
        <v>2549</v>
      </c>
      <c r="H13" s="17">
        <v>3397</v>
      </c>
      <c r="I13" s="17">
        <f t="shared" si="0"/>
        <v>19774</v>
      </c>
      <c r="J13" s="19">
        <f t="shared" si="1"/>
        <v>1.9774</v>
      </c>
    </row>
    <row r="14" spans="1:10" x14ac:dyDescent="0.15">
      <c r="A14" s="18">
        <v>2011</v>
      </c>
      <c r="B14" s="17">
        <v>542</v>
      </c>
      <c r="C14" s="17">
        <v>10873</v>
      </c>
      <c r="D14" s="17">
        <v>742</v>
      </c>
      <c r="E14" s="17">
        <v>15</v>
      </c>
      <c r="F14" s="17">
        <v>121</v>
      </c>
      <c r="G14" s="17">
        <v>1941</v>
      </c>
      <c r="H14" s="17">
        <v>4808</v>
      </c>
      <c r="I14" s="17">
        <f t="shared" si="0"/>
        <v>19042</v>
      </c>
      <c r="J14" s="19">
        <f t="shared" si="1"/>
        <v>1.9041999999999999</v>
      </c>
    </row>
    <row r="15" spans="1:10" x14ac:dyDescent="0.15">
      <c r="A15" s="18">
        <v>2012</v>
      </c>
      <c r="B15" s="17">
        <v>557</v>
      </c>
      <c r="C15" s="17">
        <v>9996</v>
      </c>
      <c r="D15" s="17">
        <v>762</v>
      </c>
      <c r="E15" s="17">
        <v>27</v>
      </c>
      <c r="F15" s="17">
        <v>167</v>
      </c>
      <c r="G15" s="17">
        <v>2472</v>
      </c>
      <c r="H15" s="17">
        <v>5430</v>
      </c>
      <c r="I15" s="17">
        <f t="shared" si="0"/>
        <v>19411</v>
      </c>
      <c r="J15" s="19">
        <f t="shared" si="1"/>
        <v>1.9411</v>
      </c>
    </row>
    <row r="16" spans="1:10" x14ac:dyDescent="0.15">
      <c r="A16" s="18">
        <v>2013</v>
      </c>
      <c r="B16" s="17">
        <v>518</v>
      </c>
      <c r="C16" s="17">
        <v>8700</v>
      </c>
      <c r="D16" s="17">
        <v>881</v>
      </c>
      <c r="E16" s="17">
        <v>38</v>
      </c>
      <c r="F16" s="17">
        <v>101</v>
      </c>
      <c r="G16" s="17">
        <v>2423</v>
      </c>
      <c r="H16" s="17">
        <v>3755</v>
      </c>
      <c r="I16" s="17">
        <f t="shared" si="0"/>
        <v>16416</v>
      </c>
      <c r="J16" s="19">
        <f t="shared" si="1"/>
        <v>1.6415999999999999</v>
      </c>
    </row>
    <row r="17" spans="1:10" x14ac:dyDescent="0.15">
      <c r="A17" s="18">
        <v>2014</v>
      </c>
      <c r="B17" s="17">
        <v>484</v>
      </c>
      <c r="C17" s="17">
        <v>6976</v>
      </c>
      <c r="D17" s="17">
        <v>758</v>
      </c>
      <c r="E17" s="17">
        <v>20</v>
      </c>
      <c r="F17" s="17">
        <v>101</v>
      </c>
      <c r="G17" s="17">
        <v>2516</v>
      </c>
      <c r="H17" s="17">
        <v>3912</v>
      </c>
      <c r="I17" s="17">
        <f t="shared" si="0"/>
        <v>14767</v>
      </c>
      <c r="J17" s="19">
        <f t="shared" si="1"/>
        <v>1.4766999999999999</v>
      </c>
    </row>
    <row r="18" spans="1:10" x14ac:dyDescent="0.15">
      <c r="A18" s="18">
        <v>2015</v>
      </c>
      <c r="B18" s="17">
        <v>367</v>
      </c>
      <c r="C18" s="17">
        <v>6123</v>
      </c>
      <c r="D18" s="17">
        <v>675</v>
      </c>
      <c r="E18" s="17">
        <v>10</v>
      </c>
      <c r="F18" s="17">
        <v>136</v>
      </c>
      <c r="G18" s="17">
        <v>2119</v>
      </c>
      <c r="H18" s="17">
        <v>4153</v>
      </c>
      <c r="I18" s="17">
        <f t="shared" si="0"/>
        <v>13583</v>
      </c>
      <c r="J18" s="19">
        <f t="shared" si="1"/>
        <v>1.3583000000000001</v>
      </c>
    </row>
    <row r="19" spans="1:10" x14ac:dyDescent="0.15">
      <c r="A19" s="18">
        <v>2016</v>
      </c>
      <c r="B19" s="17">
        <v>319</v>
      </c>
      <c r="C19" s="17">
        <v>6391</v>
      </c>
      <c r="D19" s="17">
        <v>852</v>
      </c>
      <c r="E19" s="17">
        <v>14</v>
      </c>
      <c r="F19" s="17">
        <v>161</v>
      </c>
      <c r="G19" s="17">
        <v>1575</v>
      </c>
      <c r="H19" s="17">
        <v>4880</v>
      </c>
      <c r="I19" s="17">
        <f t="shared" si="0"/>
        <v>14192</v>
      </c>
      <c r="J19" s="19">
        <f t="shared" si="1"/>
        <v>1.4192</v>
      </c>
    </row>
    <row r="20" spans="1:10" x14ac:dyDescent="0.15">
      <c r="A20" s="18">
        <v>2017</v>
      </c>
      <c r="B20" s="17">
        <v>306</v>
      </c>
      <c r="C20" s="17">
        <v>5729</v>
      </c>
      <c r="D20" s="17">
        <v>701</v>
      </c>
      <c r="E20" s="17">
        <v>14</v>
      </c>
      <c r="F20" s="17">
        <v>119</v>
      </c>
      <c r="G20" s="17">
        <v>1112</v>
      </c>
      <c r="H20" s="17">
        <v>3767</v>
      </c>
      <c r="I20" s="17">
        <f t="shared" si="0"/>
        <v>11748</v>
      </c>
      <c r="J20" s="19">
        <f t="shared" si="1"/>
        <v>1.1748000000000001</v>
      </c>
    </row>
    <row r="21" spans="1:10" x14ac:dyDescent="0.15">
      <c r="A21" s="18">
        <v>2018</v>
      </c>
      <c r="B21" s="17">
        <v>289</v>
      </c>
      <c r="C21" s="17">
        <v>5735</v>
      </c>
      <c r="D21" s="17">
        <v>768</v>
      </c>
      <c r="E21" s="17">
        <v>13</v>
      </c>
      <c r="F21" s="17">
        <v>93</v>
      </c>
      <c r="G21" s="17">
        <v>1178</v>
      </c>
      <c r="H21" s="17">
        <v>4426</v>
      </c>
      <c r="I21" s="17">
        <f t="shared" si="0"/>
        <v>12502</v>
      </c>
      <c r="J21" s="19">
        <f t="shared" si="1"/>
        <v>1.2502</v>
      </c>
    </row>
    <row r="22" spans="1:10" x14ac:dyDescent="0.15">
      <c r="A22" s="18">
        <v>2019</v>
      </c>
      <c r="B22" s="17">
        <v>245</v>
      </c>
      <c r="C22" s="17">
        <v>5509</v>
      </c>
      <c r="D22" s="17">
        <v>674</v>
      </c>
      <c r="E22" s="17">
        <v>14</v>
      </c>
      <c r="F22" s="17">
        <v>8</v>
      </c>
      <c r="G22" s="17">
        <v>1298</v>
      </c>
      <c r="H22" s="17">
        <v>2824</v>
      </c>
      <c r="I22" s="17">
        <f t="shared" si="0"/>
        <v>10572</v>
      </c>
      <c r="J22" s="19">
        <f t="shared" si="1"/>
        <v>1.0571999999999999</v>
      </c>
    </row>
    <row r="23" spans="1:10" x14ac:dyDescent="0.15">
      <c r="A23" s="18">
        <v>2020</v>
      </c>
      <c r="B23" s="17">
        <v>311</v>
      </c>
      <c r="C23" s="17">
        <v>3575</v>
      </c>
      <c r="D23" s="17">
        <v>726</v>
      </c>
      <c r="E23" s="17">
        <v>76</v>
      </c>
      <c r="F23" s="17">
        <v>88</v>
      </c>
      <c r="G23" s="17">
        <v>697</v>
      </c>
      <c r="H23" s="17">
        <v>2834</v>
      </c>
      <c r="I23" s="17">
        <f t="shared" si="0"/>
        <v>8307</v>
      </c>
      <c r="J23" s="19">
        <f t="shared" si="1"/>
        <v>0.83069999999999999</v>
      </c>
    </row>
    <row r="25" spans="1:10" x14ac:dyDescent="0.15">
      <c r="A25" s="10" t="s">
        <v>52</v>
      </c>
    </row>
    <row r="26" spans="1:10" x14ac:dyDescent="0.15">
      <c r="A26" s="2" t="s">
        <v>53</v>
      </c>
    </row>
    <row r="27" spans="1:10" x14ac:dyDescent="0.15">
      <c r="A27" s="2" t="s">
        <v>54</v>
      </c>
    </row>
    <row r="28" spans="1:10" x14ac:dyDescent="0.15">
      <c r="A28" s="2" t="s">
        <v>55</v>
      </c>
    </row>
    <row r="29" spans="1:10" x14ac:dyDescent="0.15">
      <c r="A29" s="2" t="s">
        <v>56</v>
      </c>
    </row>
    <row r="30" spans="1:10" x14ac:dyDescent="0.15">
      <c r="A30" s="2" t="s">
        <v>57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27A66-7976-484C-9926-C9489FA2FE49}">
  <dimension ref="A1:E18"/>
  <sheetViews>
    <sheetView workbookViewId="0">
      <selection activeCell="A2" sqref="A2"/>
    </sheetView>
  </sheetViews>
  <sheetFormatPr defaultColWidth="12.625" defaultRowHeight="12" x14ac:dyDescent="0.15"/>
  <cols>
    <col min="1" max="2" width="5.625" style="6" customWidth="1"/>
    <col min="3" max="3" width="16" style="3" bestFit="1" customWidth="1"/>
    <col min="4" max="5" width="12.625" style="4"/>
    <col min="6" max="16384" width="12.625" style="2"/>
  </cols>
  <sheetData>
    <row r="1" spans="1:5" x14ac:dyDescent="0.15">
      <c r="A1" s="10" t="s">
        <v>51</v>
      </c>
    </row>
    <row r="3" spans="1:5" s="9" customFormat="1" x14ac:dyDescent="0.15">
      <c r="C3" s="5" t="s">
        <v>29</v>
      </c>
      <c r="D3" s="1"/>
      <c r="E3" s="1"/>
    </row>
    <row r="4" spans="1:5" s="9" customFormat="1" x14ac:dyDescent="0.15">
      <c r="C4" s="5" t="s">
        <v>27</v>
      </c>
      <c r="D4" s="1"/>
      <c r="E4" s="1"/>
    </row>
    <row r="5" spans="1:5" s="9" customFormat="1" x14ac:dyDescent="0.15">
      <c r="A5" s="11"/>
      <c r="B5" s="11"/>
      <c r="C5" s="12" t="s">
        <v>17</v>
      </c>
      <c r="D5" s="13" t="s">
        <v>24</v>
      </c>
      <c r="E5" s="13" t="s">
        <v>50</v>
      </c>
    </row>
    <row r="6" spans="1:5" x14ac:dyDescent="0.15">
      <c r="A6" s="14">
        <v>2016</v>
      </c>
      <c r="B6" s="14"/>
      <c r="C6" s="17">
        <v>192300</v>
      </c>
      <c r="D6" s="19">
        <f>C6/10000</f>
        <v>19.23</v>
      </c>
      <c r="E6" s="19"/>
    </row>
    <row r="7" spans="1:5" x14ac:dyDescent="0.15">
      <c r="A7" s="14">
        <v>2017</v>
      </c>
      <c r="B7" s="14"/>
      <c r="C7" s="17">
        <v>187700</v>
      </c>
      <c r="D7" s="19">
        <f t="shared" ref="D7:D11" si="0">C7/10000</f>
        <v>18.77</v>
      </c>
      <c r="E7" s="19">
        <f>D7-D6</f>
        <v>-0.46000000000000085</v>
      </c>
    </row>
    <row r="8" spans="1:5" x14ac:dyDescent="0.15">
      <c r="A8" s="14">
        <v>2018</v>
      </c>
      <c r="B8" s="14"/>
      <c r="C8" s="17">
        <v>185800</v>
      </c>
      <c r="D8" s="19">
        <f t="shared" si="0"/>
        <v>18.579999999999998</v>
      </c>
      <c r="E8" s="19">
        <f t="shared" ref="E8:E11" si="1">D8-D7</f>
        <v>-0.19000000000000128</v>
      </c>
    </row>
    <row r="9" spans="1:5" x14ac:dyDescent="0.15">
      <c r="A9" s="14">
        <v>2019</v>
      </c>
      <c r="B9" s="14"/>
      <c r="C9" s="17">
        <v>193700</v>
      </c>
      <c r="D9" s="19">
        <f t="shared" si="0"/>
        <v>19.37</v>
      </c>
      <c r="E9" s="19">
        <f t="shared" si="1"/>
        <v>0.7900000000000027</v>
      </c>
    </row>
    <row r="10" spans="1:5" x14ac:dyDescent="0.15">
      <c r="A10" s="14">
        <v>2020</v>
      </c>
      <c r="B10" s="14"/>
      <c r="C10" s="17">
        <v>177100</v>
      </c>
      <c r="D10" s="19">
        <f t="shared" si="0"/>
        <v>17.71</v>
      </c>
      <c r="E10" s="19">
        <f t="shared" si="1"/>
        <v>-1.6600000000000001</v>
      </c>
    </row>
    <row r="11" spans="1:5" x14ac:dyDescent="0.15">
      <c r="A11" s="14">
        <v>2021</v>
      </c>
      <c r="B11" s="14" t="s">
        <v>28</v>
      </c>
      <c r="C11" s="17">
        <v>166900</v>
      </c>
      <c r="D11" s="19">
        <f t="shared" si="0"/>
        <v>16.690000000000001</v>
      </c>
      <c r="E11" s="19">
        <f t="shared" si="1"/>
        <v>-1.0199999999999996</v>
      </c>
    </row>
    <row r="13" spans="1:5" x14ac:dyDescent="0.15">
      <c r="A13" s="2" t="s">
        <v>52</v>
      </c>
    </row>
    <row r="14" spans="1:5" x14ac:dyDescent="0.15">
      <c r="A14" s="2" t="s">
        <v>53</v>
      </c>
    </row>
    <row r="15" spans="1:5" x14ac:dyDescent="0.15">
      <c r="A15" s="2" t="s">
        <v>54</v>
      </c>
    </row>
    <row r="16" spans="1:5" x14ac:dyDescent="0.15">
      <c r="A16" s="2" t="s">
        <v>55</v>
      </c>
    </row>
    <row r="17" spans="1:1" x14ac:dyDescent="0.15">
      <c r="A17" s="2" t="s">
        <v>56</v>
      </c>
    </row>
    <row r="18" spans="1:1" x14ac:dyDescent="0.15">
      <c r="A18" s="2" t="s">
        <v>57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44374-4DA0-4CA8-A7B4-6831F9A47E81}">
  <dimension ref="A1:E32"/>
  <sheetViews>
    <sheetView workbookViewId="0">
      <selection activeCell="A2" sqref="A2"/>
    </sheetView>
  </sheetViews>
  <sheetFormatPr defaultColWidth="12.625" defaultRowHeight="12" x14ac:dyDescent="0.15"/>
  <cols>
    <col min="1" max="2" width="5.625" style="2" customWidth="1"/>
    <col min="3" max="3" width="23.5" style="3" customWidth="1"/>
    <col min="4" max="4" width="12.625" style="4"/>
    <col min="5" max="5" width="12.625" style="3"/>
    <col min="6" max="16384" width="12.625" style="2"/>
  </cols>
  <sheetData>
    <row r="1" spans="1:5" x14ac:dyDescent="0.15">
      <c r="A1" s="10" t="s">
        <v>58</v>
      </c>
    </row>
    <row r="3" spans="1:5" s="9" customFormat="1" x14ac:dyDescent="0.15">
      <c r="C3" s="5" t="s">
        <v>2</v>
      </c>
      <c r="D3" s="1"/>
      <c r="E3" s="5"/>
    </row>
    <row r="4" spans="1:5" s="9" customFormat="1" x14ac:dyDescent="0.15">
      <c r="A4" s="11"/>
      <c r="B4" s="11"/>
      <c r="C4" s="12" t="s">
        <v>3</v>
      </c>
      <c r="D4" s="13" t="s">
        <v>4</v>
      </c>
      <c r="E4" s="12" t="s">
        <v>49</v>
      </c>
    </row>
    <row r="5" spans="1:5" x14ac:dyDescent="0.15">
      <c r="A5" s="18">
        <v>2012</v>
      </c>
      <c r="B5" s="18">
        <v>5</v>
      </c>
      <c r="C5" s="17">
        <v>12</v>
      </c>
      <c r="D5" s="19">
        <f>C5/10000</f>
        <v>1.1999999999999999E-3</v>
      </c>
      <c r="E5" s="17">
        <f>C5</f>
        <v>12</v>
      </c>
    </row>
    <row r="6" spans="1:5" x14ac:dyDescent="0.15">
      <c r="A6" s="18"/>
      <c r="B6" s="18">
        <v>6</v>
      </c>
      <c r="C6" s="17">
        <v>36</v>
      </c>
      <c r="D6" s="19">
        <f t="shared" ref="D6:D25" si="0">C6/10000</f>
        <v>3.5999999999999999E-3</v>
      </c>
      <c r="E6" s="17">
        <f>C6-C5</f>
        <v>24</v>
      </c>
    </row>
    <row r="7" spans="1:5" x14ac:dyDescent="0.15">
      <c r="A7" s="18"/>
      <c r="B7" s="18">
        <v>12</v>
      </c>
      <c r="C7" s="17">
        <v>313</v>
      </c>
      <c r="D7" s="19">
        <f t="shared" si="0"/>
        <v>3.1300000000000001E-2</v>
      </c>
      <c r="E7" s="17">
        <f t="shared" ref="E7:E25" si="1">C7-C6</f>
        <v>277</v>
      </c>
    </row>
    <row r="8" spans="1:5" x14ac:dyDescent="0.15">
      <c r="A8" s="18">
        <v>2013</v>
      </c>
      <c r="B8" s="18">
        <v>6</v>
      </c>
      <c r="C8" s="17">
        <v>579</v>
      </c>
      <c r="D8" s="19">
        <f t="shared" si="0"/>
        <v>5.79E-2</v>
      </c>
      <c r="E8" s="17">
        <f t="shared" si="1"/>
        <v>266</v>
      </c>
    </row>
    <row r="9" spans="1:5" x14ac:dyDescent="0.15">
      <c r="A9" s="18"/>
      <c r="B9" s="18">
        <v>12</v>
      </c>
      <c r="C9" s="17">
        <v>845</v>
      </c>
      <c r="D9" s="19">
        <f t="shared" si="0"/>
        <v>8.4500000000000006E-2</v>
      </c>
      <c r="E9" s="17">
        <f t="shared" si="1"/>
        <v>266</v>
      </c>
    </row>
    <row r="10" spans="1:5" x14ac:dyDescent="0.15">
      <c r="A10" s="18">
        <v>2014</v>
      </c>
      <c r="B10" s="18">
        <v>6</v>
      </c>
      <c r="C10" s="17">
        <v>1556</v>
      </c>
      <c r="D10" s="19">
        <f t="shared" si="0"/>
        <v>0.15559999999999999</v>
      </c>
      <c r="E10" s="17">
        <f t="shared" si="1"/>
        <v>711</v>
      </c>
    </row>
    <row r="11" spans="1:5" x14ac:dyDescent="0.15">
      <c r="A11" s="18"/>
      <c r="B11" s="18">
        <v>12</v>
      </c>
      <c r="C11" s="17">
        <v>2453</v>
      </c>
      <c r="D11" s="19">
        <f t="shared" si="0"/>
        <v>0.24529999999999999</v>
      </c>
      <c r="E11" s="17">
        <f t="shared" si="1"/>
        <v>897</v>
      </c>
    </row>
    <row r="12" spans="1:5" x14ac:dyDescent="0.15">
      <c r="A12" s="18">
        <v>2015</v>
      </c>
      <c r="B12" s="18">
        <v>6</v>
      </c>
      <c r="C12" s="17">
        <v>3531</v>
      </c>
      <c r="D12" s="19">
        <f t="shared" si="0"/>
        <v>0.35310000000000002</v>
      </c>
      <c r="E12" s="17">
        <f t="shared" si="1"/>
        <v>1078</v>
      </c>
    </row>
    <row r="13" spans="1:5" x14ac:dyDescent="0.15">
      <c r="A13" s="18"/>
      <c r="B13" s="18">
        <v>12</v>
      </c>
      <c r="C13" s="17">
        <v>4347</v>
      </c>
      <c r="D13" s="19">
        <f t="shared" si="0"/>
        <v>0.43469999999999998</v>
      </c>
      <c r="E13" s="17">
        <f t="shared" si="1"/>
        <v>816</v>
      </c>
    </row>
    <row r="14" spans="1:5" x14ac:dyDescent="0.15">
      <c r="A14" s="18">
        <v>2016</v>
      </c>
      <c r="B14" s="18">
        <v>6</v>
      </c>
      <c r="C14" s="17">
        <v>5487</v>
      </c>
      <c r="D14" s="19">
        <f t="shared" si="0"/>
        <v>0.54869999999999997</v>
      </c>
      <c r="E14" s="17">
        <f t="shared" si="1"/>
        <v>1140</v>
      </c>
    </row>
    <row r="15" spans="1:5" x14ac:dyDescent="0.15">
      <c r="A15" s="18"/>
      <c r="B15" s="18">
        <v>12</v>
      </c>
      <c r="C15" s="17">
        <v>6669</v>
      </c>
      <c r="D15" s="19">
        <f t="shared" si="0"/>
        <v>0.66690000000000005</v>
      </c>
      <c r="E15" s="17">
        <f t="shared" si="1"/>
        <v>1182</v>
      </c>
    </row>
    <row r="16" spans="1:5" x14ac:dyDescent="0.15">
      <c r="A16" s="18">
        <v>2017</v>
      </c>
      <c r="B16" s="18">
        <v>6</v>
      </c>
      <c r="C16" s="17">
        <v>8515</v>
      </c>
      <c r="D16" s="19">
        <f t="shared" si="0"/>
        <v>0.85150000000000003</v>
      </c>
      <c r="E16" s="17">
        <f t="shared" si="1"/>
        <v>1846</v>
      </c>
    </row>
    <row r="17" spans="1:5" x14ac:dyDescent="0.15">
      <c r="A17" s="18"/>
      <c r="B17" s="18">
        <v>12</v>
      </c>
      <c r="C17" s="17">
        <v>10572</v>
      </c>
      <c r="D17" s="19">
        <f t="shared" si="0"/>
        <v>1.0571999999999999</v>
      </c>
      <c r="E17" s="17">
        <f t="shared" si="1"/>
        <v>2057</v>
      </c>
    </row>
    <row r="18" spans="1:5" x14ac:dyDescent="0.15">
      <c r="A18" s="18">
        <v>2018</v>
      </c>
      <c r="B18" s="18">
        <v>6</v>
      </c>
      <c r="C18" s="17">
        <v>12945</v>
      </c>
      <c r="D18" s="19">
        <f t="shared" si="0"/>
        <v>1.2945</v>
      </c>
      <c r="E18" s="17">
        <f t="shared" si="1"/>
        <v>2373</v>
      </c>
    </row>
    <row r="19" spans="1:5" x14ac:dyDescent="0.15">
      <c r="A19" s="18"/>
      <c r="B19" s="18">
        <v>12</v>
      </c>
      <c r="C19" s="17">
        <v>15386</v>
      </c>
      <c r="D19" s="19">
        <f t="shared" si="0"/>
        <v>1.5386</v>
      </c>
      <c r="E19" s="17">
        <f t="shared" si="1"/>
        <v>2441</v>
      </c>
    </row>
    <row r="20" spans="1:5" x14ac:dyDescent="0.15">
      <c r="A20" s="18">
        <v>2019</v>
      </c>
      <c r="B20" s="18">
        <v>6</v>
      </c>
      <c r="C20" s="17">
        <v>18286</v>
      </c>
      <c r="D20" s="19">
        <f t="shared" si="0"/>
        <v>1.8286</v>
      </c>
      <c r="E20" s="17">
        <f t="shared" si="1"/>
        <v>2900</v>
      </c>
    </row>
    <row r="21" spans="1:5" x14ac:dyDescent="0.15">
      <c r="A21" s="18"/>
      <c r="B21" s="18">
        <v>12</v>
      </c>
      <c r="C21" s="17">
        <v>21347</v>
      </c>
      <c r="D21" s="19">
        <f t="shared" si="0"/>
        <v>2.1347</v>
      </c>
      <c r="E21" s="17">
        <f t="shared" si="1"/>
        <v>3061</v>
      </c>
    </row>
    <row r="22" spans="1:5" x14ac:dyDescent="0.15">
      <c r="A22" s="18">
        <v>2020</v>
      </c>
      <c r="B22" s="18">
        <v>6</v>
      </c>
      <c r="C22" s="17">
        <v>23876</v>
      </c>
      <c r="D22" s="19">
        <f t="shared" si="0"/>
        <v>2.3875999999999999</v>
      </c>
      <c r="E22" s="17">
        <f t="shared" si="1"/>
        <v>2529</v>
      </c>
    </row>
    <row r="23" spans="1:5" x14ac:dyDescent="0.15">
      <c r="A23" s="18"/>
      <c r="B23" s="18">
        <v>12</v>
      </c>
      <c r="C23" s="17">
        <v>26406</v>
      </c>
      <c r="D23" s="19">
        <f t="shared" si="0"/>
        <v>2.6406000000000001</v>
      </c>
      <c r="E23" s="17">
        <f t="shared" si="1"/>
        <v>2530</v>
      </c>
    </row>
    <row r="24" spans="1:5" x14ac:dyDescent="0.15">
      <c r="A24" s="18">
        <v>2021</v>
      </c>
      <c r="B24" s="18">
        <v>6</v>
      </c>
      <c r="C24" s="17">
        <v>29084</v>
      </c>
      <c r="D24" s="19">
        <f t="shared" si="0"/>
        <v>2.9083999999999999</v>
      </c>
      <c r="E24" s="17">
        <f t="shared" si="1"/>
        <v>2678</v>
      </c>
    </row>
    <row r="25" spans="1:5" x14ac:dyDescent="0.15">
      <c r="A25" s="18"/>
      <c r="B25" s="18">
        <v>12</v>
      </c>
      <c r="C25" s="17">
        <v>31451</v>
      </c>
      <c r="D25" s="19">
        <f t="shared" si="0"/>
        <v>3.1450999999999998</v>
      </c>
      <c r="E25" s="17">
        <f t="shared" si="1"/>
        <v>2367</v>
      </c>
    </row>
    <row r="27" spans="1:5" x14ac:dyDescent="0.15">
      <c r="A27" s="10" t="s">
        <v>52</v>
      </c>
    </row>
    <row r="28" spans="1:5" x14ac:dyDescent="0.15">
      <c r="A28" s="2" t="s">
        <v>53</v>
      </c>
    </row>
    <row r="29" spans="1:5" x14ac:dyDescent="0.15">
      <c r="A29" s="2" t="s">
        <v>54</v>
      </c>
    </row>
    <row r="30" spans="1:5" x14ac:dyDescent="0.15">
      <c r="A30" s="2" t="s">
        <v>55</v>
      </c>
    </row>
    <row r="31" spans="1:5" x14ac:dyDescent="0.15">
      <c r="A31" s="2" t="s">
        <v>56</v>
      </c>
    </row>
    <row r="32" spans="1:5" x14ac:dyDescent="0.15">
      <c r="A32" s="2" t="s">
        <v>57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1-3-1-21_Australia</vt:lpstr>
      <vt:lpstr>1-3-1-21_Canada</vt:lpstr>
      <vt:lpstr>1-3-1-21_US</vt:lpstr>
      <vt:lpstr>1-3-1-21_UK</vt:lpstr>
      <vt:lpstr>1-3-1-21_EU Blue Card</vt:lpstr>
      <vt:lpstr>1-3-1-21_Korea</vt:lpstr>
      <vt:lpstr>1-3-1-21_Singapore</vt:lpstr>
      <vt:lpstr>1-3-1-21_Japan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2010</cp:lastModifiedBy>
  <cp:lastPrinted>2018-04-03T08:26:19Z</cp:lastPrinted>
  <dcterms:created xsi:type="dcterms:W3CDTF">2018-04-03T01:50:55Z</dcterms:created>
  <dcterms:modified xsi:type="dcterms:W3CDTF">2022-07-25T12:29:26Z</dcterms:modified>
</cp:coreProperties>
</file>