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469817AB-AE3B-4C1A-897E-F2B87BDECBB5}" xr6:coauthVersionLast="47" xr6:coauthVersionMax="47" xr10:uidLastSave="{00000000-0000-0000-0000-000000000000}"/>
  <bookViews>
    <workbookView xWindow="-108" yWindow="-108" windowWidth="23256" windowHeight="12576" tabRatio="895" xr2:uid="{00000000-000D-0000-FFFF-FFFF00000000}"/>
  </bookViews>
  <sheets>
    <sheet name="821-1" sheetId="3" r:id="rId1"/>
    <sheet name="821-2" sheetId="4" r:id="rId2"/>
    <sheet name="821-3" sheetId="5" r:id="rId3"/>
    <sheet name="821-4" sheetId="6" r:id="rId4"/>
    <sheet name="821-5" sheetId="7" r:id="rId5"/>
    <sheet name="821-6" sheetId="8" r:id="rId6"/>
    <sheet name="821-7" sheetId="9" r:id="rId7"/>
    <sheet name="821-8" sheetId="10" r:id="rId8"/>
    <sheet name="823-1" sheetId="14" r:id="rId9"/>
    <sheet name="823-2" sheetId="15" r:id="rId10"/>
    <sheet name="824-1" sheetId="2" r:id="rId11"/>
    <sheet name="831-5" sheetId="16" r:id="rId12"/>
    <sheet name="831-6" sheetId="17" r:id="rId13"/>
    <sheet name="831-7" sheetId="18" r:id="rId14"/>
    <sheet name="831-8" sheetId="19" r:id="rId15"/>
    <sheet name="832-5" sheetId="20" r:id="rId16"/>
    <sheet name="832-6" sheetId="21" r:id="rId17"/>
    <sheet name="832-7" sheetId="22" r:id="rId18"/>
    <sheet name="832-8" sheetId="23" r:id="rId19"/>
    <sheet name="832-9" sheetId="24" r:id="rId20"/>
    <sheet name="832-10" sheetId="25" r:id="rId21"/>
    <sheet name="832-11" sheetId="26" r:id="rId22"/>
    <sheet name="832-12" sheetId="27" r:id="rId23"/>
    <sheet name="832-13" sheetId="28" r:id="rId24"/>
    <sheet name="832-14" sheetId="29" r:id="rId25"/>
    <sheet name="832-16" sheetId="30" r:id="rId26"/>
  </sheets>
  <definedNames>
    <definedName name="_Hlk511247141" localSheetId="4">'821-5'!$A$2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 i="19" l="1"/>
  <c r="I4" i="19"/>
  <c r="I5" i="19"/>
  <c r="I6" i="19"/>
  <c r="I7" i="19"/>
  <c r="I8" i="19"/>
  <c r="I9" i="19"/>
  <c r="I10" i="19"/>
  <c r="I11" i="19"/>
  <c r="I12" i="19"/>
  <c r="I13" i="19"/>
  <c r="I14" i="19"/>
  <c r="I15" i="19"/>
  <c r="I16" i="19"/>
  <c r="I17" i="19"/>
  <c r="I18" i="19"/>
  <c r="I19" i="19"/>
  <c r="I20" i="19"/>
  <c r="B5" i="17"/>
  <c r="C5" i="17"/>
  <c r="D5" i="17"/>
  <c r="E5" i="17"/>
  <c r="F5" i="17"/>
  <c r="G5" i="17"/>
  <c r="H5" i="17"/>
  <c r="I5" i="17"/>
  <c r="J5" i="17"/>
  <c r="K5" i="17"/>
  <c r="L5" i="17"/>
  <c r="M5" i="17"/>
  <c r="E55" i="16"/>
</calcChain>
</file>

<file path=xl/sharedStrings.xml><?xml version="1.0" encoding="utf-8"?>
<sst xmlns="http://schemas.openxmlformats.org/spreadsheetml/2006/main" count="431" uniqueCount="309">
  <si>
    <t>16年度</t>
  </si>
  <si>
    <t>17年度</t>
  </si>
  <si>
    <t>18年度</t>
  </si>
  <si>
    <t>19年度</t>
  </si>
  <si>
    <t>卒業者数</t>
  </si>
  <si>
    <t>就職者数</t>
  </si>
  <si>
    <t>就職者の割合</t>
  </si>
  <si>
    <t>製造業就職者数</t>
  </si>
  <si>
    <t>製造業就職者の割合</t>
  </si>
  <si>
    <t>専門的・技術的職業従事者数</t>
  </si>
  <si>
    <t>専門的・技術的職業従事者の割合</t>
  </si>
  <si>
    <t>資料：文部科学省「学校基本調査」</t>
    <phoneticPr fontId="1"/>
  </si>
  <si>
    <t>選定保存技術</t>
  </si>
  <si>
    <t>就職率</t>
  </si>
  <si>
    <t>生産工程従事者数</t>
  </si>
  <si>
    <t>生産工程従事者の割合</t>
  </si>
  <si>
    <t>学校数</t>
  </si>
  <si>
    <t>生徒数</t>
  </si>
  <si>
    <t>公立・私立の内訳</t>
  </si>
  <si>
    <t>（公立）2校</t>
  </si>
  <si>
    <t>　工業分野の学科を設置する専門学校数、在籍する生徒数</t>
    <phoneticPr fontId="1"/>
  </si>
  <si>
    <t>工業分野の学科を設置する専門学校の卒業生の状況</t>
    <phoneticPr fontId="1"/>
  </si>
  <si>
    <t>卒業生数</t>
  </si>
  <si>
    <t>卒業生のうち就職した者の割合</t>
  </si>
  <si>
    <t>卒業生</t>
  </si>
  <si>
    <t>うち関連分野に就職した者の割合</t>
  </si>
  <si>
    <t>学科数</t>
  </si>
  <si>
    <t>合計</t>
  </si>
  <si>
    <t>保　持　者</t>
  </si>
  <si>
    <t>保　存　団　体</t>
  </si>
  <si>
    <t>選定件数</t>
  </si>
  <si>
    <t>保持者数</t>
  </si>
  <si>
    <t>保存団体数</t>
  </si>
  <si>
    <t>備考：保存団体には重複認定があるため、(　）内は実団体数を示す。</t>
    <rPh sb="0" eb="2">
      <t>ビコウ</t>
    </rPh>
    <phoneticPr fontId="1"/>
  </si>
  <si>
    <t>英国</t>
    <rPh sb="0" eb="2">
      <t>エイコク</t>
    </rPh>
    <phoneticPr fontId="9"/>
  </si>
  <si>
    <t>米国</t>
    <rPh sb="0" eb="2">
      <t>アメリカ</t>
    </rPh>
    <phoneticPr fontId="9"/>
  </si>
  <si>
    <t>フランス</t>
    <phoneticPr fontId="9"/>
  </si>
  <si>
    <t>ドイツ</t>
  </si>
  <si>
    <t>韓国</t>
    <rPh sb="0" eb="2">
      <t>カンコク</t>
    </rPh>
    <phoneticPr fontId="9"/>
  </si>
  <si>
    <t>日本</t>
  </si>
  <si>
    <t>区分</t>
    <rPh sb="0" eb="2">
      <t>クブン</t>
    </rPh>
    <phoneticPr fontId="9"/>
  </si>
  <si>
    <t>研究者数</t>
    <rPh sb="0" eb="3">
      <t>ケンキュウシャ</t>
    </rPh>
    <rPh sb="3" eb="4">
      <t>スウ</t>
    </rPh>
    <phoneticPr fontId="9"/>
  </si>
  <si>
    <t>割合</t>
    <rPh sb="0" eb="2">
      <t>ワリアイ</t>
    </rPh>
    <phoneticPr fontId="9"/>
  </si>
  <si>
    <t>1996</t>
    <phoneticPr fontId="9"/>
  </si>
  <si>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</si>
  <si>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</si>
  <si>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</si>
  <si>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</si>
  <si>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</si>
  <si>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</si>
  <si>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</si>
  <si>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</si>
  <si>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</si>
  <si>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</si>
  <si>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</si>
  <si>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</si>
  <si>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</si>
  <si>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</si>
  <si>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</si>
  <si>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</si>
  <si>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</si>
  <si>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</si>
  <si>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</si>
  <si>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</si>
  <si>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</si>
  <si>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phoneticPr fontId="9"/>
  </si>
  <si>
    <t>2019</t>
    <phoneticPr fontId="9"/>
  </si>
  <si>
    <t>2020</t>
  </si>
  <si>
    <t>1990年度</t>
    <rPh sb="4" eb="6">
      <t>ネンド</t>
    </rPh>
    <phoneticPr fontId="1"/>
  </si>
  <si>
    <t>農業,林業</t>
    <phoneticPr fontId="1"/>
  </si>
  <si>
    <t>漁業</t>
  </si>
  <si>
    <t>鉱業</t>
  </si>
  <si>
    <t>建設業</t>
  </si>
  <si>
    <t>製造業</t>
  </si>
  <si>
    <t>電気・ガス・熱供給・水道業</t>
    <phoneticPr fontId="1"/>
  </si>
  <si>
    <t>運輸通信業</t>
    <rPh sb="0" eb="2">
      <t>ウンユ</t>
    </rPh>
    <phoneticPr fontId="9"/>
  </si>
  <si>
    <t>運輸通信業ダミー</t>
    <rPh sb="0" eb="2">
      <t>ウンユ</t>
    </rPh>
    <phoneticPr fontId="9"/>
  </si>
  <si>
    <t>卸売・小売業，飲食店</t>
    <rPh sb="7" eb="9">
      <t>インショク</t>
    </rPh>
    <rPh sb="9" eb="10">
      <t>テン</t>
    </rPh>
    <phoneticPr fontId="9"/>
  </si>
  <si>
    <t>金融・保険業</t>
  </si>
  <si>
    <t>不動産業</t>
  </si>
  <si>
    <t>学術研究等ダミー</t>
    <rPh sb="0" eb="2">
      <t>ガクジュツ</t>
    </rPh>
    <rPh sb="2" eb="4">
      <t>ケンキュウ</t>
    </rPh>
    <rPh sb="4" eb="5">
      <t>トウ</t>
    </rPh>
    <phoneticPr fontId="1"/>
  </si>
  <si>
    <t>宿泊業等ダミー</t>
    <rPh sb="0" eb="2">
      <t>シュクハク</t>
    </rPh>
    <rPh sb="2" eb="3">
      <t>ギョウ</t>
    </rPh>
    <rPh sb="3" eb="4">
      <t>トウ</t>
    </rPh>
    <phoneticPr fontId="1"/>
  </si>
  <si>
    <t>生活関連等ダミー</t>
    <rPh sb="0" eb="2">
      <t>セイカツ</t>
    </rPh>
    <rPh sb="2" eb="4">
      <t>カンレン</t>
    </rPh>
    <rPh sb="4" eb="5">
      <t>トウ</t>
    </rPh>
    <phoneticPr fontId="1"/>
  </si>
  <si>
    <t>教育等ダミー</t>
    <rPh sb="0" eb="2">
      <t>キョウイク</t>
    </rPh>
    <rPh sb="2" eb="3">
      <t>トウ</t>
    </rPh>
    <phoneticPr fontId="1"/>
  </si>
  <si>
    <t>医療福祉ダミー</t>
    <rPh sb="0" eb="2">
      <t>イリョウ</t>
    </rPh>
    <rPh sb="2" eb="4">
      <t>フクシ</t>
    </rPh>
    <phoneticPr fontId="1"/>
  </si>
  <si>
    <t>複合サービスダミー</t>
    <rPh sb="0" eb="2">
      <t>フクゴウ</t>
    </rPh>
    <phoneticPr fontId="1"/>
  </si>
  <si>
    <t>サービス業</t>
    <phoneticPr fontId="9"/>
  </si>
  <si>
    <t>公務</t>
    <phoneticPr fontId="9"/>
  </si>
  <si>
    <t>上記以外のもの</t>
  </si>
  <si>
    <t>農業，林業</t>
  </si>
  <si>
    <t>鉱業，採石業，砂利採取業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</si>
  <si>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</si>
  <si>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</si>
  <si>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</si>
  <si>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</si>
  <si>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</si>
  <si>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</si>
  <si>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</si>
  <si>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</si>
  <si>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</si>
  <si>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</si>
  <si>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</si>
  <si>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その他サービス業</t>
    <rPh sb="2" eb="3">
      <t>タ</t>
    </rPh>
    <phoneticPr fontId="1"/>
  </si>
  <si>
    <t>公務</t>
    <phoneticPr fontId="1"/>
  </si>
  <si>
    <t xml:space="preserve">      同一の選定保存技術について保持者と保存団体を認定しているものがあるため、保持者と保存団体の計が選定保存技術の件数とは一致しない。</t>
    <phoneticPr fontId="1"/>
  </si>
  <si>
    <t>20年度</t>
    <phoneticPr fontId="1"/>
  </si>
  <si>
    <t>表821-1　大学（工学関係学科）の人材育成の状況</t>
    <rPh sb="0" eb="1">
      <t>ヒョウ</t>
    </rPh>
    <phoneticPr fontId="1"/>
  </si>
  <si>
    <t>表821-2　大学院修士課程（工学関係専攻科）の人材育成の状況</t>
    <rPh sb="0" eb="1">
      <t>ヒョウ</t>
    </rPh>
    <phoneticPr fontId="1"/>
  </si>
  <si>
    <t>表821-3　大学院博士課程（工学関係専攻科）の人材育成の状況</t>
    <rPh sb="0" eb="1">
      <t>ヒョウ</t>
    </rPh>
    <phoneticPr fontId="1"/>
  </si>
  <si>
    <t>図821-4　工学系大学卒業後就職者における産業別の比較（学士課程）</t>
    <rPh sb="0" eb="1">
      <t>ズ</t>
    </rPh>
    <phoneticPr fontId="1"/>
  </si>
  <si>
    <t>資料：文部科学省「学校基本調査」（2021年12月）から作成</t>
    <rPh sb="21" eb="22">
      <t>ネン</t>
    </rPh>
    <rPh sb="24" eb="25">
      <t>ガツ</t>
    </rPh>
    <rPh sb="28" eb="30">
      <t>サクセイ</t>
    </rPh>
    <phoneticPr fontId="1"/>
  </si>
  <si>
    <t>2020年度</t>
    <rPh sb="4" eb="6">
      <t>ネンド</t>
    </rPh>
    <phoneticPr fontId="1"/>
  </si>
  <si>
    <t>表821-5　高等専門学校の人材育成の状況</t>
    <phoneticPr fontId="1"/>
  </si>
  <si>
    <t>表821-6　専門高校（工業に関する学科）の人材育成の状況</t>
    <phoneticPr fontId="1"/>
  </si>
  <si>
    <t>2020年度</t>
    <phoneticPr fontId="1"/>
  </si>
  <si>
    <t>表821-7　専修学校の工業分野における人材育成の状況</t>
    <phoneticPr fontId="1"/>
  </si>
  <si>
    <t>資料：文部科学省「学校基本調査」（2021年12月）</t>
    <rPh sb="3" eb="8">
      <t>モンブカガクショウ</t>
    </rPh>
    <rPh sb="21" eb="22">
      <t>ネン</t>
    </rPh>
    <rPh sb="24" eb="25">
      <t>ガツ</t>
    </rPh>
    <phoneticPr fontId="1"/>
  </si>
  <si>
    <t>2021年度</t>
    <phoneticPr fontId="1"/>
  </si>
  <si>
    <t>（私立）469校</t>
    <phoneticPr fontId="1"/>
  </si>
  <si>
    <t>471校</t>
    <phoneticPr fontId="1"/>
  </si>
  <si>
    <r>
      <t>100</t>
    </r>
    <r>
      <rPr>
        <sz val="11"/>
        <rFont val="ＭＳ ゴシック"/>
        <family val="3"/>
        <charset val="128"/>
      </rPr>
      <t>,</t>
    </r>
    <r>
      <rPr>
        <sz val="10"/>
        <rFont val="ＭＳ ゴシック"/>
        <family val="3"/>
        <charset val="128"/>
      </rPr>
      <t>539人</t>
    </r>
    <phoneticPr fontId="1"/>
  </si>
  <si>
    <t>（公立）151人</t>
    <phoneticPr fontId="1"/>
  </si>
  <si>
    <r>
      <t>（私立）100</t>
    </r>
    <r>
      <rPr>
        <sz val="11"/>
        <rFont val="ＭＳ ゴシック"/>
        <family val="3"/>
        <charset val="128"/>
      </rPr>
      <t>,</t>
    </r>
    <r>
      <rPr>
        <sz val="10"/>
        <rFont val="ＭＳ ゴシック"/>
        <family val="3"/>
        <charset val="128"/>
      </rPr>
      <t>388人</t>
    </r>
    <phoneticPr fontId="1"/>
  </si>
  <si>
    <t>34,108人</t>
    <phoneticPr fontId="1"/>
  </si>
  <si>
    <t>表821-8　職業実践専門課程　認定学校数・学科数</t>
    <phoneticPr fontId="1"/>
  </si>
  <si>
    <t>1,083（39.3％）</t>
    <phoneticPr fontId="1"/>
  </si>
  <si>
    <r>
      <t>3</t>
    </r>
    <r>
      <rPr>
        <sz val="11"/>
        <rFont val="ＭＳ ゴシック"/>
        <family val="3"/>
        <charset val="128"/>
      </rPr>
      <t>,</t>
    </r>
    <r>
      <rPr>
        <sz val="10.5"/>
        <rFont val="ＭＳ ゴシック"/>
        <family val="3"/>
        <charset val="128"/>
      </rPr>
      <t>154（44.2％）</t>
    </r>
    <phoneticPr fontId="1"/>
  </si>
  <si>
    <t>資料：文部科学省HP及び文部科学省「学校基本調査」（2021年12月）から作成</t>
    <rPh sb="0" eb="2">
      <t>シリョウ</t>
    </rPh>
    <rPh sb="3" eb="5">
      <t>モンブ</t>
    </rPh>
    <rPh sb="5" eb="8">
      <t>カガクショウ</t>
    </rPh>
    <rPh sb="10" eb="11">
      <t>オヨ</t>
    </rPh>
    <rPh sb="12" eb="14">
      <t>モンブ</t>
    </rPh>
    <rPh sb="14" eb="17">
      <t>カガクショウ</t>
    </rPh>
    <rPh sb="18" eb="20">
      <t>ガッコウ</t>
    </rPh>
    <rPh sb="20" eb="22">
      <t>キホン</t>
    </rPh>
    <rPh sb="22" eb="24">
      <t>チョウサ</t>
    </rPh>
    <rPh sb="30" eb="31">
      <t>ネン</t>
    </rPh>
    <rPh sb="33" eb="34">
      <t>ガツ</t>
    </rPh>
    <rPh sb="37" eb="39">
      <t>サクセイ</t>
    </rPh>
    <phoneticPr fontId="1"/>
  </si>
  <si>
    <t xml:space="preserve">備考：（　）内の数字は全専門学校数（2,754校）、修業年限2年以上の全学科数（7,133学科）に占める割合（修業年限2年未満の学科のみを設置している専門学校数は不明のため全専門学校数に占める認定学科を有する学校数の割合を記載）。2022年3月25日現在
</t>
    <rPh sb="0" eb="2">
      <t>ビコウ</t>
    </rPh>
    <phoneticPr fontId="1"/>
  </si>
  <si>
    <t>図823-1　日本の女性研究者数及び全研究者数に占める割合の推移</t>
    <phoneticPr fontId="1"/>
  </si>
  <si>
    <t>資料：総務省「科学技術研究調査」</t>
    <phoneticPr fontId="1"/>
  </si>
  <si>
    <t>2021</t>
    <phoneticPr fontId="1"/>
  </si>
  <si>
    <t>図823-2　女性研究者数の割合の国際比較</t>
    <phoneticPr fontId="1"/>
  </si>
  <si>
    <t>備考：日本は2021年時点、韓国は2020年時点、ドイツ・英国は2019年時点、フランスは2017年時点、米国は2019年時点</t>
    <rPh sb="0" eb="2">
      <t>ビコウ</t>
    </rPh>
    <rPh sb="3" eb="5">
      <t>ニホン</t>
    </rPh>
    <rPh sb="10" eb="11">
      <t>ネン</t>
    </rPh>
    <rPh sb="11" eb="13">
      <t>ジテン</t>
    </rPh>
    <rPh sb="14" eb="16">
      <t>カンコク</t>
    </rPh>
    <rPh sb="21" eb="22">
      <t>ネン</t>
    </rPh>
    <rPh sb="22" eb="24">
      <t>ジテン</t>
    </rPh>
    <rPh sb="29" eb="31">
      <t>エイコク</t>
    </rPh>
    <rPh sb="36" eb="37">
      <t>ネン</t>
    </rPh>
    <rPh sb="37" eb="39">
      <t>ジテン</t>
    </rPh>
    <rPh sb="49" eb="50">
      <t>ネン</t>
    </rPh>
    <rPh sb="50" eb="52">
      <t>ジテン</t>
    </rPh>
    <rPh sb="53" eb="55">
      <t>ベイコク</t>
    </rPh>
    <rPh sb="60" eb="61">
      <t>ネン</t>
    </rPh>
    <rPh sb="61" eb="63">
      <t>ジテン</t>
    </rPh>
    <phoneticPr fontId="1"/>
  </si>
  <si>
    <t>資料：総務省「科学技術研究調査報告」（日本：2021 年12月）</t>
    <rPh sb="30" eb="31">
      <t>ガツ</t>
    </rPh>
    <phoneticPr fontId="1"/>
  </si>
  <si>
    <t>OECD「Main Science and Technology Indicators」（2022年３月）</t>
    <rPh sb="49" eb="50">
      <t>ネン</t>
    </rPh>
    <rPh sb="51" eb="52">
      <t>ガツ</t>
    </rPh>
    <phoneticPr fontId="1"/>
  </si>
  <si>
    <t>NSF「Science and Engineering Indicators 2022」（米国：2021 年8月）から作成</t>
    <rPh sb="55" eb="56">
      <t>ガツ</t>
    </rPh>
    <rPh sb="59" eb="61">
      <t>サクセイ</t>
    </rPh>
    <phoneticPr fontId="1"/>
  </si>
  <si>
    <t>表824-1　選定保存技術</t>
    <rPh sb="0" eb="1">
      <t>ヒョウ</t>
    </rPh>
    <phoneticPr fontId="1"/>
  </si>
  <si>
    <t>82件</t>
    <phoneticPr fontId="1"/>
  </si>
  <si>
    <t>51件</t>
    <phoneticPr fontId="1"/>
  </si>
  <si>
    <t>58人</t>
    <phoneticPr fontId="1"/>
  </si>
  <si>
    <t>39件</t>
    <phoneticPr fontId="1"/>
  </si>
  <si>
    <t>41(35)団体</t>
    <phoneticPr fontId="1"/>
  </si>
  <si>
    <t>資料：文化庁ホームページ（2022年1月）から作成</t>
    <rPh sb="0" eb="2">
      <t>シリョウ</t>
    </rPh>
    <rPh sb="3" eb="6">
      <t>ブンカチョウ</t>
    </rPh>
    <rPh sb="17" eb="18">
      <t>ネン</t>
    </rPh>
    <rPh sb="19" eb="20">
      <t>ガツ</t>
    </rPh>
    <rPh sb="23" eb="25">
      <t>サクセイ</t>
    </rPh>
    <phoneticPr fontId="1"/>
  </si>
  <si>
    <t>現在の選定・認定件数　　　　　　　　　　　　　　　　2022年1月1日現在</t>
    <phoneticPr fontId="1"/>
  </si>
  <si>
    <t>社会人以外</t>
    <rPh sb="0" eb="2">
      <t>シャカイ</t>
    </rPh>
    <rPh sb="2" eb="3">
      <t>ジン</t>
    </rPh>
    <rPh sb="3" eb="5">
      <t>イガイ</t>
    </rPh>
    <phoneticPr fontId="14"/>
  </si>
  <si>
    <t>留学生</t>
    <rPh sb="0" eb="3">
      <t>リュウガクセイ</t>
    </rPh>
    <phoneticPr fontId="1"/>
  </si>
  <si>
    <t>社会人</t>
    <rPh sb="0" eb="2">
      <t>シャカイ</t>
    </rPh>
    <rPh sb="2" eb="3">
      <t>ジン</t>
    </rPh>
    <phoneticPr fontId="1"/>
  </si>
  <si>
    <t>計</t>
    <rPh sb="0" eb="1">
      <t>ケイ</t>
    </rPh>
    <phoneticPr fontId="1"/>
  </si>
  <si>
    <t>年度</t>
    <rPh sb="0" eb="2">
      <t>ネンド</t>
    </rPh>
    <phoneticPr fontId="1"/>
  </si>
  <si>
    <t>留学生（内数）</t>
    <rPh sb="0" eb="3">
      <t>リュウガクセイ</t>
    </rPh>
    <rPh sb="4" eb="6">
      <t>ウチスウ</t>
    </rPh>
    <phoneticPr fontId="1"/>
  </si>
  <si>
    <t>社会人（内数）</t>
    <rPh sb="0" eb="2">
      <t>シャカイ</t>
    </rPh>
    <rPh sb="2" eb="3">
      <t>ジン</t>
    </rPh>
    <rPh sb="4" eb="6">
      <t>ウチスウ</t>
    </rPh>
    <phoneticPr fontId="1"/>
  </si>
  <si>
    <t>図831-5　博士後期課程入学者数の推移</t>
    <rPh sb="0" eb="1">
      <t>ズ</t>
    </rPh>
    <phoneticPr fontId="1"/>
  </si>
  <si>
    <t>資料：文部科学省「学校教員統計調査」</t>
    <phoneticPr fontId="1"/>
  </si>
  <si>
    <t>割合</t>
    <rPh sb="0" eb="2">
      <t>ワリアイ</t>
    </rPh>
    <phoneticPr fontId="1"/>
  </si>
  <si>
    <t>40歳未満</t>
    <rPh sb="2" eb="5">
      <t>サイミマン</t>
    </rPh>
    <phoneticPr fontId="1"/>
  </si>
  <si>
    <t>全体</t>
    <rPh sb="0" eb="2">
      <t>ゼンタイ</t>
    </rPh>
    <phoneticPr fontId="1"/>
  </si>
  <si>
    <t>大学本務教員</t>
    <rPh sb="0" eb="2">
      <t>ダイガク</t>
    </rPh>
    <rPh sb="2" eb="4">
      <t>ホンム</t>
    </rPh>
    <rPh sb="4" eb="6">
      <t>キョウイン</t>
    </rPh>
    <phoneticPr fontId="1"/>
  </si>
  <si>
    <t>図831-6　大学における40歳未満の本務教員の割合</t>
    <phoneticPr fontId="1"/>
  </si>
  <si>
    <t>資料：（公社）日本技術士会資料「令和3年度技術士第二次試験統計」から作成</t>
    <rPh sb="4" eb="6">
      <t>コウシャ</t>
    </rPh>
    <rPh sb="7" eb="11">
      <t>ニホンギジュツ</t>
    </rPh>
    <rPh sb="11" eb="12">
      <t>シ</t>
    </rPh>
    <rPh sb="12" eb="13">
      <t>カイ</t>
    </rPh>
    <rPh sb="13" eb="15">
      <t>シリョウ</t>
    </rPh>
    <rPh sb="16" eb="18">
      <t>レイワ</t>
    </rPh>
    <rPh sb="19" eb="20">
      <t>ネン</t>
    </rPh>
    <rPh sb="20" eb="21">
      <t>ド</t>
    </rPh>
    <rPh sb="21" eb="23">
      <t>ギジュツ</t>
    </rPh>
    <rPh sb="23" eb="24">
      <t>シ</t>
    </rPh>
    <rPh sb="24" eb="25">
      <t>ダイ</t>
    </rPh>
    <rPh sb="25" eb="27">
      <t>ニジ</t>
    </rPh>
    <rPh sb="27" eb="29">
      <t>シケン</t>
    </rPh>
    <rPh sb="29" eb="31">
      <t>トウケイ</t>
    </rPh>
    <rPh sb="34" eb="36">
      <t>サクセイ</t>
    </rPh>
    <phoneticPr fontId="1"/>
  </si>
  <si>
    <t>衛生工学</t>
  </si>
  <si>
    <t>総合技術監理</t>
  </si>
  <si>
    <t>上下水道</t>
  </si>
  <si>
    <t>原子力・放射線</t>
  </si>
  <si>
    <t>建設</t>
  </si>
  <si>
    <t>環境</t>
  </si>
  <si>
    <t>資源工学</t>
  </si>
  <si>
    <t>生物工学</t>
  </si>
  <si>
    <t>金属</t>
  </si>
  <si>
    <t>応用理学</t>
  </si>
  <si>
    <t>繊維</t>
  </si>
  <si>
    <t>情報工学</t>
  </si>
  <si>
    <t>化学</t>
  </si>
  <si>
    <t>経営工学</t>
  </si>
  <si>
    <t>電気電子</t>
  </si>
  <si>
    <t>水産</t>
  </si>
  <si>
    <t>航空・宇宙</t>
  </si>
  <si>
    <t>森林</t>
  </si>
  <si>
    <t>船舶・海洋</t>
  </si>
  <si>
    <t>農業</t>
  </si>
  <si>
    <t>機械</t>
  </si>
  <si>
    <t>（名）</t>
  </si>
  <si>
    <t>合格率(％)</t>
  </si>
  <si>
    <t>合格者数</t>
  </si>
  <si>
    <t>受験者数</t>
  </si>
  <si>
    <t>技術部門</t>
  </si>
  <si>
    <t>表831-7　技術士第二次試験の部門別合格者（2021年度）</t>
    <rPh sb="0" eb="1">
      <t>ヒョウ</t>
    </rPh>
    <phoneticPr fontId="1"/>
  </si>
  <si>
    <t>資料：各国際科学オリンピック国内大会資料から作成</t>
    <rPh sb="3" eb="4">
      <t>カク</t>
    </rPh>
    <rPh sb="4" eb="6">
      <t>コクサイ</t>
    </rPh>
    <rPh sb="6" eb="8">
      <t>カガク</t>
    </rPh>
    <rPh sb="14" eb="16">
      <t>コクナイ</t>
    </rPh>
    <rPh sb="16" eb="18">
      <t>タイカイ</t>
    </rPh>
    <rPh sb="18" eb="20">
      <t>シリョウ</t>
    </rPh>
    <rPh sb="22" eb="24">
      <t>サクセイ</t>
    </rPh>
    <phoneticPr fontId="1"/>
  </si>
  <si>
    <t>参加者数は次年度の国際大会に向けた、主に高校生を対象とした国内大会の受験者数を指す。</t>
    <rPh sb="0" eb="3">
      <t>サンカシャ</t>
    </rPh>
    <rPh sb="3" eb="4">
      <t>スウ</t>
    </rPh>
    <rPh sb="5" eb="8">
      <t>ジネンド</t>
    </rPh>
    <rPh sb="9" eb="11">
      <t>コクサイ</t>
    </rPh>
    <rPh sb="11" eb="13">
      <t>タイカイ</t>
    </rPh>
    <rPh sb="14" eb="15">
      <t>ム</t>
    </rPh>
    <rPh sb="18" eb="19">
      <t>オモ</t>
    </rPh>
    <rPh sb="20" eb="23">
      <t>コウコウセイ</t>
    </rPh>
    <rPh sb="24" eb="26">
      <t>タイショウ</t>
    </rPh>
    <rPh sb="29" eb="31">
      <t>コクナイ</t>
    </rPh>
    <rPh sb="31" eb="33">
      <t>タイカイ</t>
    </rPh>
    <rPh sb="34" eb="37">
      <t>ジュケンシャ</t>
    </rPh>
    <rPh sb="37" eb="38">
      <t>スウ</t>
    </rPh>
    <rPh sb="39" eb="40">
      <t>サ</t>
    </rPh>
    <phoneticPr fontId="1"/>
  </si>
  <si>
    <t xml:space="preserve">備考：「数学」はJMO（高校生以下対象）とJJMO（中学生以下対象）の二つの国内大会の合計値
</t>
    <phoneticPr fontId="1"/>
  </si>
  <si>
    <t>-</t>
    <phoneticPr fontId="9"/>
  </si>
  <si>
    <t>合計</t>
    <rPh sb="0" eb="2">
      <t>ゴウケイ</t>
    </rPh>
    <phoneticPr fontId="9"/>
  </si>
  <si>
    <t>地理</t>
    <rPh sb="0" eb="2">
      <t>チリ</t>
    </rPh>
    <phoneticPr fontId="9"/>
  </si>
  <si>
    <t>地学</t>
    <rPh sb="0" eb="2">
      <t>チガク</t>
    </rPh>
    <phoneticPr fontId="9"/>
  </si>
  <si>
    <t>情報</t>
    <rPh sb="0" eb="2">
      <t>ジョウホウ</t>
    </rPh>
    <phoneticPr fontId="9"/>
  </si>
  <si>
    <t>物理</t>
    <rPh sb="0" eb="2">
      <t>ブツリ</t>
    </rPh>
    <phoneticPr fontId="9"/>
  </si>
  <si>
    <t>生物学</t>
    <rPh sb="0" eb="3">
      <t>セイブツガク</t>
    </rPh>
    <phoneticPr fontId="9"/>
  </si>
  <si>
    <t>化学</t>
    <rPh sb="0" eb="2">
      <t>カガク</t>
    </rPh>
    <phoneticPr fontId="9"/>
  </si>
  <si>
    <t>数学</t>
    <rPh sb="0" eb="2">
      <t>スウガク</t>
    </rPh>
    <phoneticPr fontId="9"/>
  </si>
  <si>
    <t>表831-8　国際科学オリンピック国内大会への参加者数の推移</t>
    <rPh sb="0" eb="1">
      <t>ヒョウ</t>
    </rPh>
    <phoneticPr fontId="1"/>
  </si>
  <si>
    <t>資料：文部科学省「令和2年大学等における産学連携等実施状況について」（2022年2月）</t>
    <rPh sb="9" eb="11">
      <t>レイワ</t>
    </rPh>
    <rPh sb="12" eb="13">
      <t>ネン</t>
    </rPh>
    <rPh sb="41" eb="42">
      <t>ガツ</t>
    </rPh>
    <phoneticPr fontId="1"/>
  </si>
  <si>
    <t xml:space="preserve">※国公私立大学（短期大学を含む）、国公私立高等専門学校、大学共同利用機関が対象。
</t>
    <phoneticPr fontId="1"/>
  </si>
  <si>
    <t>件数</t>
    <rPh sb="0" eb="2">
      <t>ケンスウ</t>
    </rPh>
    <phoneticPr fontId="9"/>
  </si>
  <si>
    <t>収入額</t>
    <rPh sb="0" eb="2">
      <t>シュウニュウ</t>
    </rPh>
    <rPh sb="2" eb="3">
      <t>ガク</t>
    </rPh>
    <phoneticPr fontId="9"/>
  </si>
  <si>
    <t>年度</t>
    <rPh sb="0" eb="2">
      <t>ネンド</t>
    </rPh>
    <phoneticPr fontId="9"/>
  </si>
  <si>
    <t>研究費受入額</t>
    <rPh sb="0" eb="3">
      <t>ケンキュウヒ</t>
    </rPh>
    <phoneticPr fontId="9"/>
  </si>
  <si>
    <t>実施件数</t>
    <rPh sb="0" eb="2">
      <t>ジッシ</t>
    </rPh>
    <rPh sb="2" eb="4">
      <t>ケンスウ</t>
    </rPh>
    <phoneticPr fontId="9"/>
  </si>
  <si>
    <t>（百万円）</t>
    <phoneticPr fontId="1"/>
  </si>
  <si>
    <t>（億円）</t>
    <rPh sb="1" eb="2">
      <t>オク</t>
    </rPh>
    <rPh sb="2" eb="3">
      <t>エン</t>
    </rPh>
    <phoneticPr fontId="9"/>
  </si>
  <si>
    <t>特許権実施等件数及び収入額の推移</t>
    <rPh sb="2" eb="3">
      <t>ケン</t>
    </rPh>
    <rPh sb="12" eb="13">
      <t>ガク</t>
    </rPh>
    <phoneticPr fontId="1"/>
  </si>
  <si>
    <t xml:space="preserve">民間企業との共同研究費受入額1，000万円以上の実施件数及び研究費受入額の推移
</t>
    <phoneticPr fontId="1"/>
  </si>
  <si>
    <t xml:space="preserve">民間企業との共同研究による大学等の研究費受入額
</t>
    <rPh sb="13" eb="15">
      <t>ダイガク</t>
    </rPh>
    <rPh sb="15" eb="16">
      <t>トウ</t>
    </rPh>
    <rPh sb="17" eb="19">
      <t>ケンキュウ</t>
    </rPh>
    <rPh sb="19" eb="20">
      <t>ヒ</t>
    </rPh>
    <rPh sb="20" eb="22">
      <t>ウケイレ</t>
    </rPh>
    <rPh sb="22" eb="23">
      <t>ガク</t>
    </rPh>
    <phoneticPr fontId="1"/>
  </si>
  <si>
    <t>図832-5　大学等における産学官連携活動</t>
    <rPh sb="0" eb="1">
      <t>ズ</t>
    </rPh>
    <phoneticPr fontId="1"/>
  </si>
  <si>
    <t>資料：科学技術・学術政策研究所「民間企業の研究活動に関する調査報告2020」（2021年6月）</t>
    <phoneticPr fontId="1"/>
  </si>
  <si>
    <t>注３：外部支出研究開発費については、国内と海外への支出の両方に回答した企業を集計対象とした。</t>
    <rPh sb="0" eb="1">
      <t>チュウ</t>
    </rPh>
    <rPh sb="3" eb="5">
      <t>ガイブ</t>
    </rPh>
    <rPh sb="5" eb="7">
      <t>シシュツ</t>
    </rPh>
    <rPh sb="7" eb="9">
      <t>ケンキュウ</t>
    </rPh>
    <rPh sb="9" eb="11">
      <t>カイハツ</t>
    </rPh>
    <rPh sb="11" eb="12">
      <t>ヒ</t>
    </rPh>
    <rPh sb="18" eb="20">
      <t>コクナイ</t>
    </rPh>
    <rPh sb="21" eb="23">
      <t>カイガイ</t>
    </rPh>
    <rPh sb="25" eb="27">
      <t>シシュツ</t>
    </rPh>
    <rPh sb="28" eb="30">
      <t>リョウホウ</t>
    </rPh>
    <rPh sb="31" eb="33">
      <t>カイトウ</t>
    </rPh>
    <rPh sb="35" eb="37">
      <t>キギョウ</t>
    </rPh>
    <rPh sb="38" eb="40">
      <t>シュウケイ</t>
    </rPh>
    <rPh sb="40" eb="42">
      <t>タイショウ</t>
    </rPh>
    <phoneticPr fontId="20"/>
  </si>
  <si>
    <t>注２：受入研究費については、社内研究開発費と受入研究費を回答した企業を集計対象とした。</t>
    <rPh sb="0" eb="1">
      <t>チュウ</t>
    </rPh>
    <rPh sb="3" eb="5">
      <t>ウケイ</t>
    </rPh>
    <rPh sb="5" eb="7">
      <t>ケンキュウ</t>
    </rPh>
    <rPh sb="7" eb="8">
      <t>ヒ</t>
    </rPh>
    <rPh sb="14" eb="16">
      <t>シャナイ</t>
    </rPh>
    <rPh sb="16" eb="18">
      <t>ケンキュウ</t>
    </rPh>
    <rPh sb="18" eb="20">
      <t>カイハツ</t>
    </rPh>
    <rPh sb="20" eb="21">
      <t>ヒ</t>
    </rPh>
    <rPh sb="22" eb="24">
      <t>ウケイレ</t>
    </rPh>
    <rPh sb="24" eb="26">
      <t>ケンキュウ</t>
    </rPh>
    <rPh sb="26" eb="27">
      <t>ヒ</t>
    </rPh>
    <rPh sb="28" eb="30">
      <t>カイトウ</t>
    </rPh>
    <rPh sb="32" eb="34">
      <t>キギョウ</t>
    </rPh>
    <rPh sb="35" eb="37">
      <t>シュウケイ</t>
    </rPh>
    <rPh sb="37" eb="39">
      <t>タイショウ</t>
    </rPh>
    <phoneticPr fontId="20"/>
  </si>
  <si>
    <t>注１：社内研究開発費については、社内研究開発費に回答した企業を集計対象とした。</t>
    <rPh sb="0" eb="1">
      <t>チュウ</t>
    </rPh>
    <phoneticPr fontId="22"/>
  </si>
  <si>
    <t>全体</t>
    <rPh sb="0" eb="2">
      <t>ゼンタイ</t>
    </rPh>
    <phoneticPr fontId="20"/>
  </si>
  <si>
    <t>100億円以上</t>
    <rPh sb="3" eb="5">
      <t>オクエン</t>
    </rPh>
    <rPh sb="5" eb="7">
      <t>イジョウ</t>
    </rPh>
    <phoneticPr fontId="20"/>
  </si>
  <si>
    <t>10億円以上100億円未満</t>
    <rPh sb="2" eb="4">
      <t>オクエン</t>
    </rPh>
    <rPh sb="4" eb="6">
      <t>イジョウ</t>
    </rPh>
    <rPh sb="9" eb="11">
      <t>オクエン</t>
    </rPh>
    <rPh sb="11" eb="13">
      <t>ミマン</t>
    </rPh>
    <phoneticPr fontId="20"/>
  </si>
  <si>
    <t>1億円以上10億円未満</t>
    <rPh sb="1" eb="3">
      <t>オクエン</t>
    </rPh>
    <rPh sb="3" eb="5">
      <t>イジョウ</t>
    </rPh>
    <rPh sb="7" eb="9">
      <t>オクエン</t>
    </rPh>
    <rPh sb="9" eb="11">
      <t>ミマン</t>
    </rPh>
    <phoneticPr fontId="20"/>
  </si>
  <si>
    <t>中央値</t>
    <rPh sb="0" eb="2">
      <t>チュウオウ</t>
    </rPh>
    <rPh sb="2" eb="3">
      <t>チ</t>
    </rPh>
    <phoneticPr fontId="20"/>
  </si>
  <si>
    <t>平均値</t>
    <rPh sb="0" eb="3">
      <t>ヘイキンチ</t>
    </rPh>
    <phoneticPr fontId="20"/>
  </si>
  <si>
    <t>N</t>
    <phoneticPr fontId="20"/>
  </si>
  <si>
    <t>平均値</t>
    <rPh sb="0" eb="2">
      <t>ヘイキン</t>
    </rPh>
    <rPh sb="2" eb="3">
      <t>チ</t>
    </rPh>
    <phoneticPr fontId="20"/>
  </si>
  <si>
    <t>資本金階級</t>
    <rPh sb="0" eb="3">
      <t>シホンキン</t>
    </rPh>
    <rPh sb="3" eb="5">
      <t>カイキュウ</t>
    </rPh>
    <phoneticPr fontId="20"/>
  </si>
  <si>
    <t>総外部支出研究開発費
（主要業種）</t>
    <rPh sb="0" eb="1">
      <t>ソウ</t>
    </rPh>
    <rPh sb="1" eb="3">
      <t>ガイブ</t>
    </rPh>
    <rPh sb="3" eb="5">
      <t>シシュツ</t>
    </rPh>
    <rPh sb="5" eb="7">
      <t>ケンキュウ</t>
    </rPh>
    <rPh sb="7" eb="10">
      <t>カイハツヒ</t>
    </rPh>
    <rPh sb="12" eb="14">
      <t>シュヨウ</t>
    </rPh>
    <rPh sb="14" eb="16">
      <t>ギョウシュ</t>
    </rPh>
    <phoneticPr fontId="20"/>
  </si>
  <si>
    <t>うち、受入研究費
（主要業種）</t>
    <rPh sb="3" eb="5">
      <t>ウケイ</t>
    </rPh>
    <rPh sb="5" eb="7">
      <t>ケンキュウ</t>
    </rPh>
    <rPh sb="7" eb="8">
      <t>ヒ</t>
    </rPh>
    <rPh sb="10" eb="12">
      <t>シュヨウ</t>
    </rPh>
    <rPh sb="12" eb="14">
      <t>ギョウシュ</t>
    </rPh>
    <phoneticPr fontId="20"/>
  </si>
  <si>
    <t>社内研究開発費
（主要業種）</t>
    <rPh sb="0" eb="2">
      <t>シャナイ</t>
    </rPh>
    <rPh sb="2" eb="4">
      <t>ケンキュウ</t>
    </rPh>
    <rPh sb="4" eb="7">
      <t>カイハツヒ</t>
    </rPh>
    <rPh sb="9" eb="11">
      <t>シュヨウ</t>
    </rPh>
    <rPh sb="11" eb="13">
      <t>ギョウシュ</t>
    </rPh>
    <phoneticPr fontId="20"/>
  </si>
  <si>
    <t>（単位：万円）</t>
    <rPh sb="1" eb="3">
      <t>タンイ</t>
    </rPh>
    <rPh sb="4" eb="6">
      <t>マンエン</t>
    </rPh>
    <phoneticPr fontId="20"/>
  </si>
  <si>
    <t>表832-6　資本金階級別　主要業種における１社当たりの研究開発費（2019年度会計）</t>
    <phoneticPr fontId="1"/>
  </si>
  <si>
    <t>注16　資本金１億円以上でかつ社内で研究開発を行っている3,786 社を対象とし、2,012 社から回答が得られた。</t>
    <phoneticPr fontId="1"/>
  </si>
  <si>
    <t xml:space="preserve">注15　資本金１億円以上でかつ社内で研究開発を行っている3,691 社を対象とし、1,929 社から回答が得られた。
</t>
    <phoneticPr fontId="1"/>
  </si>
  <si>
    <t>資料：科学技術・学術政策研究所「民間企業の研究活動に関する調査報告2018 注15」（2019年5月）、「民間企業の研究活動に関する調査報告2019 注16」（2020年6月）、「民間企業の研究活動に関する調査報告2020」（2021年6月）</t>
    <phoneticPr fontId="1"/>
  </si>
  <si>
    <t>総外部支出研究開発費</t>
    <rPh sb="0" eb="1">
      <t>ソウ</t>
    </rPh>
    <rPh sb="1" eb="3">
      <t>ガイブ</t>
    </rPh>
    <rPh sb="3" eb="5">
      <t>シシュツ</t>
    </rPh>
    <rPh sb="5" eb="7">
      <t>ケンキュウ</t>
    </rPh>
    <rPh sb="7" eb="9">
      <t>カイハツ</t>
    </rPh>
    <rPh sb="9" eb="10">
      <t>ヒ</t>
    </rPh>
    <phoneticPr fontId="1"/>
  </si>
  <si>
    <t>社内研究開発費</t>
    <rPh sb="0" eb="2">
      <t>シャナイ</t>
    </rPh>
    <rPh sb="2" eb="4">
      <t>ケンキュウ</t>
    </rPh>
    <rPh sb="4" eb="6">
      <t>カイハツ</t>
    </rPh>
    <rPh sb="6" eb="7">
      <t>ヒ</t>
    </rPh>
    <phoneticPr fontId="1"/>
  </si>
  <si>
    <t>（単位：万円）</t>
    <phoneticPr fontId="1"/>
  </si>
  <si>
    <t>図832-7　2017年から2019年の１社あたりの主要業種における研究開発費の平均値の推移</t>
    <phoneticPr fontId="1"/>
  </si>
  <si>
    <t>出所：科学技術・学術政策研究所「民間企業の研究活動に関する調査報告2020」（2021年6月）</t>
    <phoneticPr fontId="1"/>
  </si>
  <si>
    <t>その他</t>
  </si>
  <si>
    <t>研究開発のリスクを減少するため</t>
  </si>
  <si>
    <t>研究開発のコストを減らすため</t>
  </si>
  <si>
    <t>研究開発の範囲を広げるため</t>
  </si>
  <si>
    <t>顧客ニーズに対応するため</t>
  </si>
  <si>
    <t>技術変化に対応するため</t>
  </si>
  <si>
    <t>研究開発における目標達成のための時間を短縮するため</t>
  </si>
  <si>
    <t>回答</t>
    <rPh sb="0" eb="2">
      <t>カイトウ</t>
    </rPh>
    <phoneticPr fontId="1"/>
  </si>
  <si>
    <t>図832-8　他組織との連携理由</t>
    <phoneticPr fontId="1"/>
  </si>
  <si>
    <t>　　　　2.「大企業」、「中小企業」は「外部コンサルタントや民間研究所」、「ベンチャー企業・新興企業」を含まない。</t>
    <phoneticPr fontId="1"/>
  </si>
  <si>
    <t>備考：1. 他組織の種類（「その他」を含む８種類）の全てについて、「連携した」「連携していない」「不明」のいずれかを回答した企業を対象に、他組織の種類別に、
「連携した」と回答した企業の割合を集計した。
　　</t>
    <phoneticPr fontId="1"/>
  </si>
  <si>
    <t>国外の大学等・公的研究機関</t>
  </si>
  <si>
    <t>ベンチャー企業・新興企業</t>
    <rPh sb="8" eb="10">
      <t>シンコウ</t>
    </rPh>
    <rPh sb="10" eb="12">
      <t>キギョウ</t>
    </rPh>
    <phoneticPr fontId="13"/>
  </si>
  <si>
    <t>外部コンサルタントや民間研究所</t>
  </si>
  <si>
    <t>国内の公的研究機関</t>
  </si>
  <si>
    <t>中小企業</t>
  </si>
  <si>
    <t>大企業</t>
  </si>
  <si>
    <t>国内の大学等</t>
  </si>
  <si>
    <t>図832-9　研究開発の促進を目的とした他組織との連携の実施割合：他組織の種類別</t>
    <phoneticPr fontId="1"/>
  </si>
  <si>
    <t>　　2.「最も規模の大きい連携」とは、連携先の組織の規模ではなく、連携に要した資金額や関与した従業員の人数などが最も大きい連携を指す。</t>
    <phoneticPr fontId="1"/>
  </si>
  <si>
    <t xml:space="preserve">備考：1. 他組織の種類（「その他」を含む8種類）のいずれかに「連携した」と回答した企業を対象に、「最も規模の大きい連携」を行った他組織の種類の回答（単
一）を求め、その回答割合を示した。
</t>
    <phoneticPr fontId="1"/>
  </si>
  <si>
    <t>最も大きい規模についての回答無し</t>
    <rPh sb="0" eb="1">
      <t>モット</t>
    </rPh>
    <rPh sb="2" eb="3">
      <t>オオ</t>
    </rPh>
    <rPh sb="5" eb="7">
      <t>キボ</t>
    </rPh>
    <rPh sb="12" eb="14">
      <t>カイトウ</t>
    </rPh>
    <rPh sb="14" eb="15">
      <t>ナ</t>
    </rPh>
    <phoneticPr fontId="13"/>
  </si>
  <si>
    <t>図832-10　最も大きい規模の連携をした他組織</t>
    <phoneticPr fontId="1"/>
  </si>
  <si>
    <t>資料：科学技術・学術政策研究所「民間企業の研究活動に関する調査報告2019」（2020年6月）</t>
    <phoneticPr fontId="13"/>
  </si>
  <si>
    <t>備考：効果があったと回答した企業を対象に、それぞれの効果の項目の回答割合を示した。</t>
  </si>
  <si>
    <t>その他</t>
    <rPh sb="2" eb="3">
      <t>ホカ</t>
    </rPh>
    <phoneticPr fontId="13"/>
  </si>
  <si>
    <t>未利用の特許の活用</t>
    <rPh sb="0" eb="3">
      <t>ミリヨウ</t>
    </rPh>
    <rPh sb="4" eb="6">
      <t>トッキョ</t>
    </rPh>
    <rPh sb="7" eb="9">
      <t>カツヨウ</t>
    </rPh>
    <phoneticPr fontId="13"/>
  </si>
  <si>
    <t>技術のﾗｲｾﾝｼﾝｸﾞによる利益</t>
    <rPh sb="0" eb="2">
      <t>ギジュツ</t>
    </rPh>
    <rPh sb="14" eb="16">
      <t>リエキ</t>
    </rPh>
    <phoneticPr fontId="13"/>
  </si>
  <si>
    <t>今後の連携を行うための連携先の確保</t>
    <rPh sb="0" eb="2">
      <t>コンゴ</t>
    </rPh>
    <rPh sb="3" eb="5">
      <t>レンケイ</t>
    </rPh>
    <rPh sb="6" eb="7">
      <t>オコナ</t>
    </rPh>
    <rPh sb="11" eb="13">
      <t>レンケイ</t>
    </rPh>
    <rPh sb="13" eb="14">
      <t>サキ</t>
    </rPh>
    <rPh sb="15" eb="17">
      <t>カクホ</t>
    </rPh>
    <phoneticPr fontId="13"/>
  </si>
  <si>
    <t>自社の市場での評価の向上</t>
    <rPh sb="0" eb="2">
      <t>ジシャ</t>
    </rPh>
    <rPh sb="3" eb="5">
      <t>シジョウ</t>
    </rPh>
    <rPh sb="7" eb="9">
      <t>ヒョウカ</t>
    </rPh>
    <rPh sb="10" eb="12">
      <t>コウジョウ</t>
    </rPh>
    <phoneticPr fontId="13"/>
  </si>
  <si>
    <t>自社の収益上昇への貢献</t>
    <rPh sb="0" eb="2">
      <t>ジシャ</t>
    </rPh>
    <rPh sb="3" eb="5">
      <t>シュウエキ</t>
    </rPh>
    <rPh sb="5" eb="7">
      <t>ジョウショウ</t>
    </rPh>
    <rPh sb="9" eb="11">
      <t>コウケン</t>
    </rPh>
    <phoneticPr fontId="13"/>
  </si>
  <si>
    <t>連携先の施設や設備の利用</t>
    <rPh sb="0" eb="2">
      <t>レンケイ</t>
    </rPh>
    <rPh sb="2" eb="3">
      <t>サキ</t>
    </rPh>
    <rPh sb="4" eb="6">
      <t>シセツ</t>
    </rPh>
    <rPh sb="7" eb="9">
      <t>セツビ</t>
    </rPh>
    <rPh sb="10" eb="12">
      <t>リヨウ</t>
    </rPh>
    <phoneticPr fontId="13"/>
  </si>
  <si>
    <t>新たな特許出願</t>
    <rPh sb="0" eb="1">
      <t>アラ</t>
    </rPh>
    <rPh sb="3" eb="5">
      <t>トッキョ</t>
    </rPh>
    <rPh sb="5" eb="7">
      <t>シュツガン</t>
    </rPh>
    <phoneticPr fontId="13"/>
  </si>
  <si>
    <t>新技術の獲得</t>
    <rPh sb="0" eb="3">
      <t>シンギジュツ</t>
    </rPh>
    <rPh sb="4" eb="6">
      <t>カクトク</t>
    </rPh>
    <phoneticPr fontId="13"/>
  </si>
  <si>
    <t>研究開発者の能力の向上</t>
    <rPh sb="0" eb="2">
      <t>ケンキュウ</t>
    </rPh>
    <rPh sb="2" eb="4">
      <t>カイハツ</t>
    </rPh>
    <rPh sb="4" eb="5">
      <t>シャ</t>
    </rPh>
    <rPh sb="6" eb="8">
      <t>ノウリョク</t>
    </rPh>
    <rPh sb="9" eb="11">
      <t>コウジョウ</t>
    </rPh>
    <phoneticPr fontId="13"/>
  </si>
  <si>
    <t>自社技術競争力の向上</t>
    <rPh sb="0" eb="2">
      <t>ジシャ</t>
    </rPh>
    <rPh sb="2" eb="4">
      <t>ギジュツ</t>
    </rPh>
    <rPh sb="4" eb="7">
      <t>キョウソウリョク</t>
    </rPh>
    <rPh sb="8" eb="10">
      <t>コウジョウ</t>
    </rPh>
    <phoneticPr fontId="13"/>
  </si>
  <si>
    <t>新規性がある製品の開発への貢献</t>
    <rPh sb="0" eb="3">
      <t>シンキセイ</t>
    </rPh>
    <rPh sb="6" eb="8">
      <t>セイヒン</t>
    </rPh>
    <rPh sb="9" eb="11">
      <t>カイハツ</t>
    </rPh>
    <rPh sb="13" eb="15">
      <t>コウケン</t>
    </rPh>
    <phoneticPr fontId="13"/>
  </si>
  <si>
    <t>図832-11　国内企業との連携で効果があった点</t>
    <phoneticPr fontId="1"/>
  </si>
  <si>
    <t>資料：科学技術・学術政策研究所「民間企業の研究活動に関する調査報告2019」（2020年6月）</t>
    <phoneticPr fontId="1"/>
  </si>
  <si>
    <t>図832-12　国内大学・公的研究機関との連携で効果があった点</t>
    <phoneticPr fontId="1"/>
  </si>
  <si>
    <t>資料： 科学技術・学術政策研究所「民間企業の研究活動に関する調査報告2018」（2019年5月）、「民間企業の研究活動に関する調査報告2019」（2020年
6月）、「民間企業の研究活動に関する調査報告2020」（2021年6月）</t>
    <phoneticPr fontId="1"/>
  </si>
  <si>
    <t xml:space="preserve">備考：効果があったと回答した企業を対象に、それぞれの効果の項目の回答割合を示した。
</t>
    <phoneticPr fontId="1"/>
  </si>
  <si>
    <t>連携したことがない</t>
    <rPh sb="0" eb="2">
      <t>レンケイ</t>
    </rPh>
    <phoneticPr fontId="1"/>
  </si>
  <si>
    <t>連携したことがある</t>
    <rPh sb="0" eb="2">
      <t>レンケイ</t>
    </rPh>
    <phoneticPr fontId="1"/>
  </si>
  <si>
    <t>図832-13　研究開発における他組織との連携の有無</t>
    <phoneticPr fontId="1"/>
  </si>
  <si>
    <t>資料：科学技術・学術政策研究所「民間企業の研究活動に関する調査報告2020」（2021 年６月）</t>
    <phoneticPr fontId="1"/>
  </si>
  <si>
    <t>全体</t>
    <rPh sb="0" eb="2">
      <t>ゼンタイ</t>
    </rPh>
    <phoneticPr fontId="9"/>
  </si>
  <si>
    <t>100億円以上</t>
  </si>
  <si>
    <t>10億円以上100億円未満</t>
  </si>
  <si>
    <t>1億円以上10億円未満</t>
    <phoneticPr fontId="9"/>
  </si>
  <si>
    <t>両方</t>
    <rPh sb="0" eb="2">
      <t>リョウホウ</t>
    </rPh>
    <phoneticPr fontId="9"/>
  </si>
  <si>
    <t>主要業種以外のみ</t>
    <rPh sb="0" eb="2">
      <t>シュヨウ</t>
    </rPh>
    <rPh sb="2" eb="4">
      <t>ギョウシュ</t>
    </rPh>
    <rPh sb="4" eb="6">
      <t>イガイ</t>
    </rPh>
    <phoneticPr fontId="9"/>
  </si>
  <si>
    <t>主要業種のみ</t>
    <phoneticPr fontId="1"/>
  </si>
  <si>
    <t>資本金階級</t>
    <rPh sb="0" eb="3">
      <t>シホンキン</t>
    </rPh>
    <rPh sb="3" eb="5">
      <t>カイキュウ</t>
    </rPh>
    <phoneticPr fontId="9"/>
  </si>
  <si>
    <t>他組織との連携を実施した業種</t>
    <rPh sb="5" eb="7">
      <t>レンケイ</t>
    </rPh>
    <rPh sb="8" eb="10">
      <t>ジッシ</t>
    </rPh>
    <rPh sb="12" eb="14">
      <t>ギョウシュ</t>
    </rPh>
    <phoneticPr fontId="22"/>
  </si>
  <si>
    <t>他組織との
連携を
実施していない</t>
    <rPh sb="0" eb="1">
      <t>タ</t>
    </rPh>
    <rPh sb="1" eb="3">
      <t>ソシキ</t>
    </rPh>
    <rPh sb="6" eb="8">
      <t>レンケイ</t>
    </rPh>
    <rPh sb="10" eb="12">
      <t>ジッシ</t>
    </rPh>
    <phoneticPr fontId="1"/>
  </si>
  <si>
    <t>他組織との
連携を
実施した</t>
    <rPh sb="0" eb="1">
      <t>タ</t>
    </rPh>
    <rPh sb="1" eb="3">
      <t>ソシキ</t>
    </rPh>
    <rPh sb="6" eb="8">
      <t>レンケイ</t>
    </rPh>
    <rPh sb="10" eb="12">
      <t>ジッシ</t>
    </rPh>
    <phoneticPr fontId="1"/>
  </si>
  <si>
    <t>N</t>
    <phoneticPr fontId="1"/>
  </si>
  <si>
    <t>表832-14　資本金階級別他組織との研究開発連携の有無</t>
    <phoneticPr fontId="1"/>
  </si>
  <si>
    <t>資料：文部科学省「令和2年度大学等における産学連携等実施状況について」(2022年2月1日)</t>
    <rPh sb="9" eb="11">
      <t>レイワ</t>
    </rPh>
    <rPh sb="12" eb="14">
      <t>ネンド</t>
    </rPh>
    <rPh sb="42" eb="43">
      <t>ガツ</t>
    </rPh>
    <rPh sb="44" eb="45">
      <t>ニチ</t>
    </rPh>
    <phoneticPr fontId="1"/>
  </si>
  <si>
    <t xml:space="preserve">※2016年度から2019年度までの設立数は、2020年度に新たに設立が把握された企業（上記グラフ薄い青色部分）が含まれる。
</t>
    <rPh sb="49" eb="50">
      <t>ウス</t>
    </rPh>
    <rPh sb="51" eb="52">
      <t>アオ</t>
    </rPh>
    <phoneticPr fontId="1"/>
  </si>
  <si>
    <t xml:space="preserve">※本調査における大学等発ベンチャーとは、大学等の教職員・学生等を発明者とする特許を基に起業した場合、関係する教職員等が設立者となった場合等に
おける企業を指す。
</t>
    <phoneticPr fontId="1"/>
  </si>
  <si>
    <t>233</t>
    <phoneticPr fontId="1"/>
  </si>
  <si>
    <t>68</t>
    <phoneticPr fontId="1"/>
  </si>
  <si>
    <t>222</t>
    <phoneticPr fontId="1"/>
  </si>
  <si>
    <t>212</t>
    <phoneticPr fontId="1"/>
  </si>
  <si>
    <t>185</t>
    <phoneticPr fontId="1"/>
  </si>
  <si>
    <t>2020年度に新たに把握した企業数</t>
    <rPh sb="4" eb="6">
      <t>ネンド</t>
    </rPh>
    <rPh sb="7" eb="8">
      <t>アラ</t>
    </rPh>
    <rPh sb="10" eb="12">
      <t>ハアク</t>
    </rPh>
    <rPh sb="14" eb="16">
      <t>キギョウ</t>
    </rPh>
    <rPh sb="16" eb="17">
      <t>スウ</t>
    </rPh>
    <phoneticPr fontId="9"/>
  </si>
  <si>
    <t>2019年度までに把握した企業数</t>
    <rPh sb="4" eb="6">
      <t>ネンド</t>
    </rPh>
    <rPh sb="9" eb="11">
      <t>ハアク</t>
    </rPh>
    <rPh sb="13" eb="15">
      <t>キギョウ</t>
    </rPh>
    <rPh sb="15" eb="16">
      <t>スウ</t>
    </rPh>
    <phoneticPr fontId="9"/>
  </si>
  <si>
    <t>図832-16　大学等発ベンチャーの設立数の推移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</si>
</sst>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_ "/>
    <numFmt numFmtId="177" formatCode="#,##0_ "/>
    <numFmt numFmtId="178" formatCode="#,##0.0_ "/>
    <numFmt numFmtId="179" formatCode="#,##0;0;&quot;-&quot;"/>
    <numFmt numFmtId="180" formatCode="#,##0;0;&quot;－&quot;"/>
    <numFmt numFmtId="181" formatCode="0.0%"/>
    <numFmt numFmtId="182" formatCode="0.0"/>
    <numFmt numFmtId="183" formatCode="#,##0_);[Red]\(#,##0\)"/>
    <numFmt numFmtId="184" formatCode="0_ "/>
    <numFmt numFmtId="185" formatCode="0_);[Red]\(0\)"/>
    <numFmt numFmtId="186" formatCode="0.0&quot;%&quot;"/>
  </numFmts>
  <fonts count="25">
    <font>
      <sz val="11"/>
      <color theme="1"/>
      <name val="ＭＳ Ｐゴシック"/>
      <family val="2"/>
      <charset val="128"/>
      <scheme val="minor"/>
    </font>
    <font>
      <sz val="6"/>
      <name val="ＭＳ Ｐゴシック"/>
      <family val="2"/>
      <charset val="128"/>
      <scheme val="minor"/>
    </font>
    <font>
      <sz val="11"/>
      <name val="ＭＳ ゴシック"/>
      <family val="3"/>
      <charset val="128"/>
    </font>
    <font>
      <i/>
      <sz val="10"/>
      <name val="ＭＳ ゴシック"/>
      <family val="3"/>
      <charset val="128"/>
    </font>
    <font>
      <sz val="10"/>
      <name val="ＭＳ ゴシック"/>
      <family val="3"/>
      <charset val="128"/>
    </font>
    <font>
      <sz val="12"/>
      <name val="ＭＳ ゴシック"/>
      <family val="3"/>
      <charset val="128"/>
    </font>
    <font>
      <sz val="10.5"/>
      <name val="ＭＳ ゴシック"/>
      <family val="3"/>
      <charset val="128"/>
    </font>
    <font>
      <sz val="11"/>
      <color theme="1"/>
      <name val="ＭＳ ゴシック"/>
      <family val="3"/>
      <charset val="128"/>
    </font>
    <font>
      <sz val="10"/>
      <color theme="1"/>
      <name val="ＭＳ ゴシック"/>
      <family val="3"/>
      <charset val="128"/>
    </font>
    <font>
      <sz val="6"/>
      <name val="ＭＳ Ｐゴシック"/>
      <family val="3"/>
      <charset val="128"/>
    </font>
    <font>
      <sz val="11"/>
      <name val="明朝"/>
      <family val="1"/>
      <charset val="128"/>
    </font>
    <font>
      <sz val="11"/>
      <color rgb="FFFF0000"/>
      <name val="ＭＳ ゴシック"/>
      <family val="3"/>
      <charset val="128"/>
    </font>
    <font>
      <sz val="11"/>
      <color theme="1"/>
      <name val="ＭＳ Ｐゴシック"/>
      <family val="2"/>
      <charset val="128"/>
      <scheme val="minor"/>
    </font>
    <font>
      <b/>
      <sz val="15"/>
      <color theme="3"/>
      <name val="ＭＳ Ｐゴシック"/>
      <family val="2"/>
      <charset val="128"/>
      <scheme val="minor"/>
    </font>
    <font>
      <sz val="6"/>
      <name val="ＭＳ Ｐゴシック"/>
      <family val="3"/>
      <charset val="128"/>
      <scheme val="minor"/>
    </font>
    <font>
      <sz val="11"/>
      <name val="ＭＳ Ｐゴシック"/>
      <family val="2"/>
      <charset val="128"/>
      <scheme val="minor"/>
    </font>
    <font>
      <sz val="11"/>
      <color rgb="FF000000"/>
      <name val="ＭＳ ゴシック"/>
      <family val="3"/>
      <charset val="128"/>
    </font>
    <font>
      <sz val="11"/>
      <name val="ＭＳ Ｐゴシック"/>
      <family val="3"/>
      <charset val="128"/>
    </font>
    <font>
      <sz val="11"/>
      <name val="Calibri"/>
      <family val="2"/>
    </font>
    <font>
      <sz val="10.5"/>
      <name val="ＭＳ Ｐゴシック"/>
      <family val="3"/>
      <charset val="128"/>
      <scheme val="major"/>
    </font>
    <font>
      <sz val="6"/>
      <name val="メイリオ"/>
      <family val="2"/>
      <charset val="128"/>
    </font>
    <font>
      <sz val="10.5"/>
      <color theme="1"/>
      <name val="ＭＳ Ｐゴシック"/>
      <family val="3"/>
      <charset val="128"/>
      <scheme val="major"/>
    </font>
    <font>
      <sz val="6"/>
      <name val="ＭＳ Ｐゴシック"/>
      <family val="2"/>
      <charset val="128"/>
    </font>
    <font>
      <sz val="1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right style="medium">
        <color indexed="64"/>
      </right>
      <top/>
      <bottom/>
      <diagonal/>
    </border>
    <border>
      <left/>
      <right style="medium">
        <color rgb="FF000000"/>
      </right>
      <top style="medium">
        <color rgb="FF000000"/>
      </top>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indexed="64"/>
      </left>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indexed="64"/>
      </top>
      <bottom/>
      <diagonal/>
    </border>
    <border>
      <left/>
      <right style="medium">
        <color rgb="FF000000"/>
      </right>
      <top style="medium">
        <color rgb="FF000000"/>
      </top>
      <bottom style="medium">
        <color indexed="64"/>
      </bottom>
      <diagonal/>
    </border>
    <border>
      <left style="medium">
        <color rgb="FF000000"/>
      </left>
      <right/>
      <top style="medium">
        <color rgb="FF000000"/>
      </top>
      <bottom style="medium">
        <color indexed="64"/>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s>
  <cellStyleXfs count="9">
    <xf numFmtId="0" fontId="0" fillId="0" borderId="0">
      <alignment vertical="center"/>
    </xf>
    <xf numFmtId="0" fontId="10" fillId="0" borderId="0"/>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7" fillId="0" borderId="0">
      <alignment vertical="center"/>
    </xf>
    <xf numFmtId="0" fontId="17" fillId="0" borderId="0"/>
    <xf numFmtId="0" fontId="18" fillId="0" borderId="0"/>
    <xf numFmtId="9" fontId="18" fillId="0" borderId="0" applyFont="0" applyFill="0" applyBorder="0" applyAlignment="0" applyProtection="0">
      <alignment vertical="center"/>
    </xf>
    <xf numFmtId="0" fontId="12" fillId="0" borderId="0">
      <alignment vertical="center"/>
    </xf>
  </cellStyleXfs>
  <cellXfs count="201">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3" xfId="0" applyFont="1" applyBorder="1" applyAlignment="1">
      <alignment horizontal="center" vertical="center" wrapText="1"/>
    </xf>
    <xf numFmtId="3" fontId="2" fillId="0" borderId="5" xfId="0"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3" xfId="0" applyFont="1" applyBorder="1" applyAlignment="1">
      <alignment horizontal="center" vertical="center" wrapText="1"/>
    </xf>
    <xf numFmtId="3" fontId="4" fillId="0" borderId="5" xfId="0" applyNumberFormat="1" applyFont="1" applyBorder="1" applyAlignment="1">
      <alignment horizontal="center" vertical="center" wrapText="1"/>
    </xf>
    <xf numFmtId="0" fontId="4" fillId="0" borderId="0" xfId="0" applyFont="1" applyFill="1" applyBorder="1" applyAlignment="1">
      <alignment horizontal="left" vertical="center"/>
    </xf>
    <xf numFmtId="0" fontId="4" fillId="0" borderId="2" xfId="0" applyFont="1" applyBorder="1" applyAlignment="1">
      <alignment horizontal="center"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3" fontId="4" fillId="0" borderId="7" xfId="0" applyNumberFormat="1" applyFont="1" applyBorder="1" applyAlignment="1">
      <alignment horizontal="center" vertical="center" wrapText="1"/>
    </xf>
    <xf numFmtId="0" fontId="2" fillId="0" borderId="0" xfId="0" applyFont="1">
      <alignment vertical="center"/>
    </xf>
    <xf numFmtId="0" fontId="2" fillId="0" borderId="5" xfId="0" applyFont="1" applyBorder="1" applyAlignment="1">
      <alignment horizontal="center" vertical="center" wrapText="1"/>
    </xf>
    <xf numFmtId="0" fontId="7" fillId="0" borderId="0" xfId="0" applyFont="1">
      <alignment vertical="center"/>
    </xf>
    <xf numFmtId="0" fontId="8" fillId="0" borderId="10" xfId="0" applyFont="1" applyBorder="1" applyAlignment="1">
      <alignment vertical="top" wrapText="1"/>
    </xf>
    <xf numFmtId="0" fontId="4" fillId="0" borderId="11" xfId="0" applyFont="1" applyBorder="1" applyAlignment="1">
      <alignment horizontal="left" vertical="center" wrapText="1"/>
    </xf>
    <xf numFmtId="0" fontId="4" fillId="0" borderId="10" xfId="0" applyFont="1" applyBorder="1" applyAlignment="1">
      <alignment horizontal="justify" vertical="center" wrapText="1"/>
    </xf>
    <xf numFmtId="0" fontId="4" fillId="0" borderId="11" xfId="0" applyFont="1" applyBorder="1" applyAlignment="1">
      <alignment horizontal="justify"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12" xfId="0" applyFont="1" applyBorder="1" applyAlignment="1">
      <alignment vertical="center" wrapText="1"/>
    </xf>
    <xf numFmtId="9" fontId="2" fillId="0" borderId="10" xfId="0" applyNumberFormat="1" applyFont="1" applyBorder="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176" fontId="0" fillId="0" borderId="1" xfId="0" applyNumberFormat="1" applyBorder="1">
      <alignment vertical="center"/>
    </xf>
    <xf numFmtId="177" fontId="0" fillId="0" borderId="1" xfId="0" applyNumberFormat="1" applyBorder="1">
      <alignment vertical="center"/>
    </xf>
    <xf numFmtId="0" fontId="7" fillId="0" borderId="1" xfId="0" applyFont="1" applyBorder="1">
      <alignment vertical="center"/>
    </xf>
    <xf numFmtId="0" fontId="2" fillId="0" borderId="1" xfId="0" applyFont="1" applyFill="1" applyBorder="1" applyAlignment="1">
      <alignment vertical="top"/>
    </xf>
    <xf numFmtId="179" fontId="7" fillId="0" borderId="1" xfId="0" applyNumberFormat="1" applyFont="1" applyFill="1" applyBorder="1" applyAlignment="1"/>
    <xf numFmtId="0" fontId="2" fillId="0" borderId="1" xfId="1" applyFont="1" applyFill="1" applyBorder="1" applyAlignment="1"/>
    <xf numFmtId="177" fontId="0" fillId="0" borderId="1" xfId="0" applyNumberFormat="1" applyBorder="1" applyAlignment="1">
      <alignment horizontal="center" vertical="center"/>
    </xf>
    <xf numFmtId="178" fontId="0" fillId="0" borderId="1" xfId="0" applyNumberFormat="1" applyBorder="1" applyAlignment="1">
      <alignment horizontal="center" vertical="center"/>
    </xf>
    <xf numFmtId="49" fontId="0" fillId="0" borderId="1" xfId="0" applyNumberFormat="1" applyBorder="1">
      <alignment vertical="center"/>
    </xf>
    <xf numFmtId="178" fontId="0" fillId="0" borderId="1" xfId="0" applyNumberFormat="1" applyBorder="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left" vertical="center"/>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left" vertical="center"/>
    </xf>
    <xf numFmtId="3" fontId="4"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7" fillId="0" borderId="0" xfId="0" applyFont="1" applyFill="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left" vertical="center"/>
    </xf>
    <xf numFmtId="3" fontId="2" fillId="0" borderId="5" xfId="0" applyNumberFormat="1" applyFont="1" applyFill="1" applyBorder="1" applyAlignment="1">
      <alignment horizontal="center" vertical="center" wrapText="1"/>
    </xf>
    <xf numFmtId="0" fontId="2" fillId="0" borderId="6" xfId="0" applyFont="1" applyFill="1" applyBorder="1" applyAlignment="1">
      <alignment horizontal="left" vertical="center"/>
    </xf>
    <xf numFmtId="3" fontId="2" fillId="0" borderId="7" xfId="0" applyNumberFormat="1" applyFont="1" applyFill="1" applyBorder="1" applyAlignment="1">
      <alignment horizontal="center" vertical="center" wrapText="1"/>
    </xf>
    <xf numFmtId="181" fontId="2" fillId="0" borderId="5" xfId="0" applyNumberFormat="1"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lignment vertical="center"/>
    </xf>
    <xf numFmtId="181" fontId="4" fillId="0" borderId="1" xfId="0" applyNumberFormat="1" applyFont="1" applyBorder="1" applyAlignment="1">
      <alignment horizontal="center" vertical="center" wrapText="1"/>
    </xf>
    <xf numFmtId="181" fontId="2" fillId="0" borderId="1" xfId="0" applyNumberFormat="1" applyFont="1" applyBorder="1" applyAlignment="1">
      <alignment horizontal="center" vertical="center" wrapText="1"/>
    </xf>
    <xf numFmtId="181" fontId="4" fillId="0" borderId="5" xfId="0" applyNumberFormat="1" applyFont="1" applyBorder="1" applyAlignment="1">
      <alignment horizontal="center" vertical="center" wrapText="1"/>
    </xf>
    <xf numFmtId="181" fontId="2" fillId="0" borderId="5" xfId="0" applyNumberFormat="1" applyFont="1" applyBorder="1" applyAlignment="1">
      <alignment horizontal="center" vertical="center" wrapText="1"/>
    </xf>
    <xf numFmtId="181" fontId="4" fillId="0" borderId="7" xfId="0" applyNumberFormat="1" applyFont="1" applyBorder="1" applyAlignment="1">
      <alignment horizontal="center" vertical="center" wrapText="1"/>
    </xf>
    <xf numFmtId="181" fontId="4" fillId="0" borderId="7" xfId="0" applyNumberFormat="1" applyFont="1" applyFill="1" applyBorder="1" applyAlignment="1">
      <alignment horizontal="center" vertical="center" wrapText="1"/>
    </xf>
    <xf numFmtId="181" fontId="2" fillId="0" borderId="7" xfId="0" applyNumberFormat="1" applyFont="1" applyFill="1" applyBorder="1" applyAlignment="1">
      <alignment horizontal="center" vertical="center" wrapText="1"/>
    </xf>
    <xf numFmtId="0" fontId="7" fillId="0" borderId="0" xfId="0" applyFont="1" applyAlignment="1">
      <alignment horizontal="left" vertical="center"/>
    </xf>
    <xf numFmtId="176" fontId="0" fillId="0" borderId="0" xfId="0" applyNumberFormat="1" applyBorder="1">
      <alignment vertical="center"/>
    </xf>
    <xf numFmtId="0" fontId="0" fillId="0" borderId="28" xfId="0" applyFill="1" applyBorder="1">
      <alignment vertical="center"/>
    </xf>
    <xf numFmtId="180" fontId="2" fillId="0" borderId="1" xfId="1" applyNumberFormat="1" applyFont="1" applyFill="1" applyBorder="1"/>
    <xf numFmtId="38" fontId="2" fillId="0" borderId="1" xfId="2" applyFont="1" applyFill="1" applyBorder="1">
      <alignment vertical="center"/>
    </xf>
    <xf numFmtId="38" fontId="7" fillId="0" borderId="1" xfId="2" applyFont="1" applyBorder="1">
      <alignment vertical="center"/>
    </xf>
    <xf numFmtId="0" fontId="7" fillId="0" borderId="1" xfId="0" applyFont="1" applyBorder="1" applyAlignment="1">
      <alignment horizontal="center" vertical="center"/>
    </xf>
    <xf numFmtId="0" fontId="7" fillId="0" borderId="1" xfId="0" applyFont="1" applyBorder="1" applyAlignment="1">
      <alignment horizontal="center" vertical="center" shrinkToFit="1"/>
    </xf>
    <xf numFmtId="0" fontId="7" fillId="0" borderId="0" xfId="0" applyFont="1" applyAlignment="1">
      <alignment vertical="center" shrinkToFit="1"/>
    </xf>
    <xf numFmtId="182" fontId="15" fillId="0" borderId="1" xfId="0" applyNumberFormat="1" applyFont="1" applyBorder="1">
      <alignment vertical="center"/>
    </xf>
    <xf numFmtId="182" fontId="0" fillId="0" borderId="1" xfId="0" applyNumberFormat="1" applyBorder="1">
      <alignment vertical="center"/>
    </xf>
    <xf numFmtId="0" fontId="15" fillId="0" borderId="1" xfId="0" applyFont="1" applyBorder="1">
      <alignment vertical="center"/>
    </xf>
    <xf numFmtId="0" fontId="16" fillId="0" borderId="0" xfId="0" applyFont="1" applyAlignment="1">
      <alignment horizontal="right" vertical="center"/>
    </xf>
    <xf numFmtId="0" fontId="16" fillId="0" borderId="0" xfId="0" applyFont="1" applyAlignment="1">
      <alignment horizontal="left" vertical="center"/>
    </xf>
    <xf numFmtId="0" fontId="16" fillId="0" borderId="1" xfId="0" applyFont="1" applyBorder="1" applyAlignment="1">
      <alignment horizontal="right" vertical="center"/>
    </xf>
    <xf numFmtId="0" fontId="16" fillId="0" borderId="1" xfId="0" applyFont="1" applyBorder="1" applyAlignment="1">
      <alignment horizontal="center" vertical="center"/>
    </xf>
    <xf numFmtId="3" fontId="16" fillId="0" borderId="1" xfId="0" applyNumberFormat="1" applyFont="1" applyBorder="1" applyAlignment="1">
      <alignment horizontal="right" vertical="center"/>
    </xf>
    <xf numFmtId="38" fontId="16" fillId="0" borderId="1" xfId="2" applyFont="1" applyFill="1" applyBorder="1" applyAlignment="1">
      <alignment horizontal="right" vertical="center"/>
    </xf>
    <xf numFmtId="0" fontId="16" fillId="0" borderId="1" xfId="0" applyFont="1" applyBorder="1" applyAlignment="1">
      <alignment horizontal="center" vertical="center" wrapText="1"/>
    </xf>
    <xf numFmtId="177" fontId="0" fillId="0" borderId="1" xfId="0" applyNumberFormat="1" applyBorder="1" applyAlignment="1">
      <alignment horizontal="right" vertical="center"/>
    </xf>
    <xf numFmtId="177" fontId="0" fillId="0" borderId="30" xfId="0" applyNumberFormat="1" applyBorder="1">
      <alignment vertical="center"/>
    </xf>
    <xf numFmtId="177" fontId="0" fillId="0" borderId="30" xfId="0" applyNumberFormat="1" applyBorder="1" applyAlignment="1">
      <alignment horizontal="right" vertical="center"/>
    </xf>
    <xf numFmtId="177" fontId="0" fillId="0" borderId="29" xfId="0" applyNumberFormat="1" applyBorder="1" applyAlignment="1">
      <alignment horizontal="right" vertical="center"/>
    </xf>
    <xf numFmtId="177" fontId="0" fillId="0" borderId="1" xfId="0" applyNumberFormat="1" applyBorder="1" applyAlignment="1">
      <alignment horizontal="right" vertical="center" shrinkToFit="1"/>
    </xf>
    <xf numFmtId="183" fontId="17" fillId="0" borderId="1" xfId="2" applyNumberFormat="1" applyFont="1" applyFill="1" applyBorder="1" applyAlignment="1">
      <alignment horizontal="right" vertical="center"/>
    </xf>
    <xf numFmtId="183" fontId="0" fillId="0" borderId="1" xfId="2" applyNumberFormat="1" applyFont="1" applyBorder="1" applyAlignment="1">
      <alignment horizontal="right" vertical="center"/>
    </xf>
    <xf numFmtId="183" fontId="0" fillId="0" borderId="1" xfId="2" applyNumberFormat="1" applyFont="1" applyFill="1" applyBorder="1" applyAlignment="1">
      <alignment horizontal="right" vertical="center"/>
    </xf>
    <xf numFmtId="183" fontId="0" fillId="0" borderId="1" xfId="0" applyNumberFormat="1" applyBorder="1" applyAlignment="1">
      <alignment horizontal="right" vertical="center"/>
    </xf>
    <xf numFmtId="0" fontId="0" fillId="0" borderId="1" xfId="0" applyBorder="1" applyAlignment="1">
      <alignment horizontal="center" vertical="center" wrapText="1"/>
    </xf>
    <xf numFmtId="177" fontId="2" fillId="0" borderId="1" xfId="4" applyNumberFormat="1" applyFont="1" applyBorder="1">
      <alignment vertical="center"/>
    </xf>
    <xf numFmtId="0" fontId="2" fillId="0" borderId="1" xfId="0" applyFont="1" applyBorder="1" applyAlignment="1"/>
    <xf numFmtId="3" fontId="2" fillId="0" borderId="1" xfId="4" applyNumberFormat="1" applyFont="1" applyBorder="1">
      <alignment vertical="center"/>
    </xf>
    <xf numFmtId="183" fontId="2" fillId="0" borderId="1" xfId="2" applyNumberFormat="1" applyFont="1" applyFill="1" applyBorder="1" applyAlignment="1">
      <alignment vertical="center"/>
    </xf>
    <xf numFmtId="184" fontId="2" fillId="0" borderId="1" xfId="4" applyNumberFormat="1" applyFont="1" applyBorder="1">
      <alignment vertical="center"/>
    </xf>
    <xf numFmtId="0" fontId="2" fillId="0" borderId="1" xfId="4" applyFont="1" applyBorder="1" applyAlignment="1">
      <alignment horizontal="left" vertical="center"/>
    </xf>
    <xf numFmtId="0" fontId="2" fillId="0" borderId="1" xfId="5" applyFont="1" applyBorder="1" applyAlignment="1">
      <alignment horizontal="left" vertical="center"/>
    </xf>
    <xf numFmtId="0" fontId="7" fillId="0" borderId="0" xfId="0" applyFont="1" applyAlignment="1">
      <alignment vertical="top"/>
    </xf>
    <xf numFmtId="0" fontId="7" fillId="0" borderId="0" xfId="0" applyFont="1" applyAlignment="1">
      <alignment horizontal="right" vertical="top" wrapText="1"/>
    </xf>
    <xf numFmtId="0" fontId="7" fillId="0" borderId="0" xfId="0" applyFont="1" applyAlignment="1">
      <alignment horizontal="left" vertical="top" wrapText="1"/>
    </xf>
    <xf numFmtId="0" fontId="2" fillId="0" borderId="0" xfId="5" applyFont="1" applyAlignment="1">
      <alignment horizontal="right"/>
    </xf>
    <xf numFmtId="0" fontId="7" fillId="0" borderId="31" xfId="0" applyFont="1" applyBorder="1" applyAlignment="1">
      <alignment horizontal="left" vertical="top" wrapText="1"/>
    </xf>
    <xf numFmtId="0" fontId="2" fillId="0" borderId="31" xfId="5" applyFont="1" applyBorder="1" applyAlignment="1">
      <alignment horizontal="left" vertical="top" wrapText="1"/>
    </xf>
    <xf numFmtId="0" fontId="2" fillId="0" borderId="0" xfId="5" applyFont="1"/>
    <xf numFmtId="182" fontId="21" fillId="0" borderId="32" xfId="0" applyNumberFormat="1" applyFont="1" applyBorder="1">
      <alignment vertical="center"/>
    </xf>
    <xf numFmtId="0" fontId="21" fillId="0" borderId="32" xfId="0" applyFont="1" applyBorder="1">
      <alignment vertical="center"/>
    </xf>
    <xf numFmtId="185" fontId="21" fillId="0" borderId="32" xfId="0" applyNumberFormat="1" applyFont="1" applyBorder="1">
      <alignment vertical="center"/>
    </xf>
    <xf numFmtId="20" fontId="21" fillId="0" borderId="32" xfId="0" applyNumberFormat="1" applyFont="1" applyBorder="1">
      <alignment vertical="center"/>
    </xf>
    <xf numFmtId="182" fontId="21" fillId="0" borderId="0" xfId="0" applyNumberFormat="1" applyFont="1">
      <alignment vertical="center"/>
    </xf>
    <xf numFmtId="0" fontId="21" fillId="0" borderId="0" xfId="0" applyFont="1">
      <alignment vertical="center"/>
    </xf>
    <xf numFmtId="185" fontId="21" fillId="0" borderId="0" xfId="0" applyNumberFormat="1" applyFont="1">
      <alignment vertical="center"/>
    </xf>
    <xf numFmtId="20" fontId="21" fillId="0" borderId="0" xfId="0" applyNumberFormat="1" applyFont="1">
      <alignment vertical="center"/>
    </xf>
    <xf numFmtId="20" fontId="21" fillId="0" borderId="31" xfId="0" applyNumberFormat="1" applyFont="1" applyBorder="1" applyAlignment="1">
      <alignment horizontal="center" vertical="center"/>
    </xf>
    <xf numFmtId="20" fontId="21" fillId="0" borderId="31" xfId="0" applyNumberFormat="1" applyFont="1" applyBorder="1">
      <alignment vertical="center"/>
    </xf>
    <xf numFmtId="0" fontId="21" fillId="0" borderId="33" xfId="0" applyFont="1" applyBorder="1" applyAlignment="1">
      <alignment horizontal="center" vertical="center"/>
    </xf>
    <xf numFmtId="20" fontId="21" fillId="0" borderId="33" xfId="0" applyNumberFormat="1" applyFont="1" applyBorder="1">
      <alignment vertical="center"/>
    </xf>
    <xf numFmtId="38" fontId="0" fillId="0" borderId="1" xfId="2" applyFont="1" applyBorder="1">
      <alignment vertical="center"/>
    </xf>
    <xf numFmtId="0" fontId="0" fillId="0" borderId="0" xfId="0" applyAlignment="1">
      <alignment horizontal="right" vertical="center"/>
    </xf>
    <xf numFmtId="181" fontId="0" fillId="0" borderId="1" xfId="3" applyNumberFormat="1" applyFont="1" applyBorder="1">
      <alignment vertical="center"/>
    </xf>
    <xf numFmtId="9" fontId="0" fillId="0" borderId="0" xfId="3" applyFont="1" applyFill="1" applyBorder="1">
      <alignment vertical="center"/>
    </xf>
    <xf numFmtId="9" fontId="0" fillId="0" borderId="1" xfId="3" applyFont="1" applyBorder="1">
      <alignment vertical="center"/>
    </xf>
    <xf numFmtId="186" fontId="23" fillId="0" borderId="1" xfId="7" applyNumberFormat="1" applyFont="1" applyFill="1" applyBorder="1" applyAlignment="1"/>
    <xf numFmtId="0" fontId="23" fillId="0" borderId="0" xfId="6" applyFont="1"/>
    <xf numFmtId="186" fontId="23" fillId="0" borderId="32" xfId="7" applyNumberFormat="1" applyFont="1" applyBorder="1" applyAlignment="1">
      <alignment horizontal="right"/>
    </xf>
    <xf numFmtId="186" fontId="23" fillId="0" borderId="34" xfId="7" applyNumberFormat="1" applyFont="1" applyBorder="1" applyAlignment="1">
      <alignment horizontal="right"/>
    </xf>
    <xf numFmtId="186" fontId="23" fillId="0" borderId="35" xfId="7" applyNumberFormat="1" applyFont="1" applyBorder="1" applyAlignment="1">
      <alignment horizontal="right"/>
    </xf>
    <xf numFmtId="0" fontId="23" fillId="0" borderId="32" xfId="6" applyFont="1" applyBorder="1" applyAlignment="1">
      <alignment horizontal="right"/>
    </xf>
    <xf numFmtId="0" fontId="23" fillId="0" borderId="32" xfId="6" applyFont="1" applyBorder="1"/>
    <xf numFmtId="186" fontId="23" fillId="0" borderId="0" xfId="7" applyNumberFormat="1" applyFont="1" applyAlignment="1">
      <alignment horizontal="right"/>
    </xf>
    <xf numFmtId="186" fontId="23" fillId="0" borderId="36" xfId="7" applyNumberFormat="1" applyFont="1" applyBorder="1" applyAlignment="1">
      <alignment horizontal="right"/>
    </xf>
    <xf numFmtId="186" fontId="23" fillId="0" borderId="0" xfId="7" applyNumberFormat="1" applyFont="1" applyBorder="1" applyAlignment="1">
      <alignment horizontal="right"/>
    </xf>
    <xf numFmtId="186" fontId="23" fillId="0" borderId="37" xfId="7" applyNumberFormat="1" applyFont="1" applyBorder="1" applyAlignment="1">
      <alignment horizontal="right"/>
    </xf>
    <xf numFmtId="0" fontId="23" fillId="0" borderId="0" xfId="6" applyFont="1" applyAlignment="1">
      <alignment horizontal="right"/>
    </xf>
    <xf numFmtId="186" fontId="23" fillId="0" borderId="37" xfId="7" applyNumberFormat="1" applyFont="1" applyFill="1" applyBorder="1" applyAlignment="1">
      <alignment horizontal="right"/>
    </xf>
    <xf numFmtId="0" fontId="24" fillId="0" borderId="31" xfId="8" applyFont="1" applyBorder="1" applyAlignment="1">
      <alignment horizontal="center" vertical="center" wrapText="1"/>
    </xf>
    <xf numFmtId="0" fontId="24" fillId="0" borderId="34" xfId="8" applyFont="1" applyBorder="1" applyAlignment="1">
      <alignment horizontal="center" vertical="center" wrapText="1"/>
    </xf>
    <xf numFmtId="0" fontId="24" fillId="0" borderId="32" xfId="8" applyFont="1" applyBorder="1" applyAlignment="1">
      <alignment horizontal="center" vertical="center" wrapText="1"/>
    </xf>
    <xf numFmtId="0" fontId="24" fillId="0" borderId="35" xfId="8" applyFont="1" applyBorder="1" applyAlignment="1">
      <alignment horizontal="center" vertical="center" wrapText="1"/>
    </xf>
    <xf numFmtId="0" fontId="23" fillId="0" borderId="31" xfId="6" applyFont="1" applyBorder="1" applyAlignment="1">
      <alignment horizontal="center" vertical="center" wrapText="1"/>
    </xf>
    <xf numFmtId="0" fontId="23" fillId="0" borderId="31" xfId="6" applyFont="1" applyBorder="1"/>
    <xf numFmtId="0" fontId="24" fillId="0" borderId="0" xfId="8" applyFont="1" applyAlignment="1">
      <alignment horizontal="center" vertical="center" wrapText="1"/>
    </xf>
    <xf numFmtId="0" fontId="24" fillId="0" borderId="33" xfId="8" applyFont="1" applyBorder="1" applyAlignment="1">
      <alignment horizontal="center" vertical="center" wrapText="1"/>
    </xf>
    <xf numFmtId="0" fontId="23" fillId="0" borderId="33" xfId="6" applyFont="1" applyBorder="1"/>
    <xf numFmtId="49"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xf numFmtId="0" fontId="0" fillId="0" borderId="1" xfId="0" applyBorder="1" applyAlignment="1">
      <alignment wrapText="1"/>
    </xf>
    <xf numFmtId="0" fontId="15" fillId="0" borderId="0" xfId="0" applyFont="1">
      <alignment vertical="center"/>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9" fontId="2" fillId="0" borderId="22" xfId="0" applyNumberFormat="1" applyFont="1" applyBorder="1" applyAlignment="1">
      <alignment horizontal="center" vertical="center" wrapText="1"/>
    </xf>
    <xf numFmtId="9" fontId="2" fillId="0" borderId="23"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justify" vertical="center" wrapText="1"/>
    </xf>
    <xf numFmtId="0" fontId="4" fillId="0" borderId="12" xfId="0" applyFont="1" applyBorder="1" applyAlignment="1">
      <alignment horizontal="justify" vertical="center" wrapText="1"/>
    </xf>
    <xf numFmtId="0" fontId="2" fillId="0" borderId="27" xfId="0" applyFont="1" applyBorder="1" applyAlignment="1">
      <alignment horizontal="center" vertical="center"/>
    </xf>
    <xf numFmtId="0" fontId="2" fillId="0" borderId="4" xfId="0" applyFont="1" applyBorder="1" applyAlignment="1">
      <alignment horizontal="center" vertical="center"/>
    </xf>
    <xf numFmtId="0" fontId="2" fillId="0" borderId="26" xfId="0" applyFont="1" applyBorder="1" applyAlignment="1">
      <alignment horizontal="center" vertical="center"/>
    </xf>
    <xf numFmtId="0" fontId="2" fillId="0" borderId="3" xfId="0" applyFont="1" applyBorder="1" applyAlignment="1">
      <alignment horizontal="center" vertical="center"/>
    </xf>
    <xf numFmtId="0" fontId="7" fillId="0" borderId="3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0" xfId="0" applyFont="1" applyAlignment="1">
      <alignment horizontal="left" vertical="center"/>
    </xf>
    <xf numFmtId="0" fontId="2" fillId="0" borderId="0" xfId="5" applyFont="1" applyAlignment="1">
      <alignment horizontal="left" vertical="top" wrapText="1"/>
    </xf>
    <xf numFmtId="0" fontId="7" fillId="0" borderId="0" xfId="0" applyFont="1" applyAlignment="1">
      <alignment horizontal="left" vertical="top" wrapText="1"/>
    </xf>
    <xf numFmtId="0" fontId="19" fillId="0" borderId="0" xfId="6" applyFont="1" applyAlignment="1">
      <alignment horizontal="left" vertical="center"/>
    </xf>
    <xf numFmtId="0" fontId="21" fillId="0" borderId="31" xfId="0" applyFont="1" applyBorder="1" applyAlignment="1">
      <alignment horizontal="right" vertical="center"/>
    </xf>
    <xf numFmtId="0" fontId="21" fillId="0" borderId="32" xfId="0" applyFont="1" applyBorder="1" applyAlignment="1">
      <alignment horizontal="center" vertical="center" wrapText="1"/>
    </xf>
    <xf numFmtId="0" fontId="21" fillId="0" borderId="32" xfId="0" applyFont="1" applyBorder="1" applyAlignment="1">
      <alignment horizontal="center" vertical="center"/>
    </xf>
    <xf numFmtId="0" fontId="21" fillId="0" borderId="0" xfId="0" applyFont="1" applyAlignment="1">
      <alignment horizontal="left" vertical="center"/>
    </xf>
    <xf numFmtId="0" fontId="24" fillId="0" borderId="33" xfId="8" applyFont="1" applyBorder="1" applyAlignment="1">
      <alignment horizontal="center" vertical="center" wrapText="1"/>
    </xf>
    <xf numFmtId="0" fontId="24" fillId="0" borderId="0" xfId="8" applyFont="1" applyAlignment="1">
      <alignment horizontal="center" vertical="center" wrapText="1"/>
    </xf>
    <xf numFmtId="0" fontId="23" fillId="0" borderId="31" xfId="6" applyFont="1" applyBorder="1" applyAlignment="1">
      <alignment horizontal="center" vertical="center" wrapText="1"/>
    </xf>
    <xf numFmtId="0" fontId="24" fillId="0" borderId="35" xfId="8" applyFont="1" applyBorder="1" applyAlignment="1">
      <alignment horizontal="center" vertical="center"/>
    </xf>
    <xf numFmtId="0" fontId="24" fillId="0" borderId="32" xfId="0" applyFont="1" applyBorder="1" applyAlignment="1">
      <alignment horizontal="center" vertical="center"/>
    </xf>
    <xf numFmtId="0" fontId="24" fillId="0" borderId="34" xfId="0" applyFont="1" applyBorder="1" applyAlignment="1">
      <alignment horizontal="center" vertical="center"/>
    </xf>
  </cellXfs>
  <cellStyles count="9">
    <cellStyle name="パーセント" xfId="3" builtinId="5"/>
    <cellStyle name="パーセント 2" xfId="7" xr:uid="{DB849BA2-43C4-4418-9BA5-862E13D487C3}"/>
    <cellStyle name="桁区切り" xfId="2" builtinId="6"/>
    <cellStyle name="標準" xfId="0" builtinId="0"/>
    <cellStyle name="標準 2" xfId="1" xr:uid="{00000000-0005-0000-0000-000001000000}"/>
    <cellStyle name="標準 2 2" xfId="6" xr:uid="{70DCACA2-D774-4260-9D41-BD5D58456173}"/>
    <cellStyle name="標準 7 3 2" xfId="8" xr:uid="{7F78A4CD-D8FE-405E-BBD7-05AF80B7531B}"/>
    <cellStyle name="標準_Sheet 2" xfId="4" xr:uid="{66FBF5C1-32DD-4195-ABD8-B1DE6426540F}"/>
    <cellStyle name="標準_Sheet1" xfId="5" xr:uid="{D594884E-ADB2-4DA4-B905-0DB93001859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
  <sheetViews>
    <sheetView tabSelected="1" workbookViewId="0"/>
  </sheetViews>
  <sheetFormatPr defaultColWidth="9" defaultRowHeight="13.2"/>
  <cols>
    <col min="1" max="1" width="34.109375" style="49" customWidth="1"/>
    <col min="2" max="16384" width="9" style="49"/>
  </cols>
  <sheetData>
    <row r="1" spans="1:6" ht="13.8" thickBot="1">
      <c r="A1" s="49" t="s">
        <v>106</v>
      </c>
    </row>
    <row r="2" spans="1:6" ht="13.8" thickBot="1">
      <c r="A2" s="50"/>
      <c r="B2" s="51" t="s">
        <v>0</v>
      </c>
      <c r="C2" s="51" t="s">
        <v>1</v>
      </c>
      <c r="D2" s="51" t="s">
        <v>2</v>
      </c>
      <c r="E2" s="51" t="s">
        <v>3</v>
      </c>
      <c r="F2" s="51" t="s">
        <v>105</v>
      </c>
    </row>
    <row r="3" spans="1:6" ht="13.8" thickBot="1">
      <c r="A3" s="52" t="s">
        <v>4</v>
      </c>
      <c r="B3" s="53">
        <v>87542</v>
      </c>
      <c r="C3" s="53">
        <v>87835</v>
      </c>
      <c r="D3" s="53">
        <v>88732</v>
      </c>
      <c r="E3" s="53">
        <v>85631</v>
      </c>
      <c r="F3" s="53">
        <v>86796</v>
      </c>
    </row>
    <row r="4" spans="1:6">
      <c r="A4" s="54" t="s">
        <v>5</v>
      </c>
      <c r="B4" s="55">
        <v>51146</v>
      </c>
      <c r="C4" s="55">
        <v>51953</v>
      </c>
      <c r="D4" s="55">
        <v>53141</v>
      </c>
      <c r="E4" s="55">
        <v>51203</v>
      </c>
      <c r="F4" s="55">
        <v>49078</v>
      </c>
    </row>
    <row r="5" spans="1:6" ht="13.8" thickBot="1">
      <c r="A5" s="52" t="s">
        <v>6</v>
      </c>
      <c r="B5" s="56">
        <v>0.58399999999999996</v>
      </c>
      <c r="C5" s="56">
        <v>0.59099999999999997</v>
      </c>
      <c r="D5" s="56">
        <v>0.59899999999999998</v>
      </c>
      <c r="E5" s="56">
        <v>0.59799999999999998</v>
      </c>
      <c r="F5" s="56">
        <v>0.56499999999999995</v>
      </c>
    </row>
    <row r="6" spans="1:6">
      <c r="A6" s="54" t="s">
        <v>7</v>
      </c>
      <c r="B6" s="55">
        <v>13857</v>
      </c>
      <c r="C6" s="55">
        <v>14344</v>
      </c>
      <c r="D6" s="55">
        <v>14790</v>
      </c>
      <c r="E6" s="55">
        <v>14049</v>
      </c>
      <c r="F6" s="55">
        <v>12061</v>
      </c>
    </row>
    <row r="7" spans="1:6" ht="13.8" thickBot="1">
      <c r="A7" s="57" t="s">
        <v>8</v>
      </c>
      <c r="B7" s="56">
        <v>0.27100000000000002</v>
      </c>
      <c r="C7" s="56">
        <v>0.27600000000000002</v>
      </c>
      <c r="D7" s="56">
        <v>0.27800000000000002</v>
      </c>
      <c r="E7" s="56">
        <v>0.27400000000000002</v>
      </c>
      <c r="F7" s="56">
        <v>0.246</v>
      </c>
    </row>
    <row r="8" spans="1:6">
      <c r="A8" s="58" t="s">
        <v>9</v>
      </c>
      <c r="B8" s="55">
        <v>39902</v>
      </c>
      <c r="C8" s="55">
        <v>41443</v>
      </c>
      <c r="D8" s="55">
        <v>42694</v>
      </c>
      <c r="E8" s="55">
        <v>41218</v>
      </c>
      <c r="F8" s="55">
        <v>39536</v>
      </c>
    </row>
    <row r="9" spans="1:6" ht="13.8" thickBot="1">
      <c r="A9" s="57" t="s">
        <v>10</v>
      </c>
      <c r="B9" s="56">
        <v>0.78</v>
      </c>
      <c r="C9" s="56">
        <v>0.79800000000000004</v>
      </c>
      <c r="D9" s="56">
        <v>0.80300000000000005</v>
      </c>
      <c r="E9" s="56">
        <v>0.80500000000000005</v>
      </c>
      <c r="F9" s="56">
        <v>0.80600000000000005</v>
      </c>
    </row>
    <row r="10" spans="1:6">
      <c r="A10" s="8" t="s">
        <v>11</v>
      </c>
    </row>
    <row r="11" spans="1:6">
      <c r="A11" s="8"/>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1"/>
  <sheetViews>
    <sheetView workbookViewId="0"/>
  </sheetViews>
  <sheetFormatPr defaultColWidth="9" defaultRowHeight="13.2"/>
  <cols>
    <col min="1" max="1" width="11.77734375" style="18" customWidth="1"/>
    <col min="2" max="16384" width="9" style="18"/>
  </cols>
  <sheetData>
    <row r="1" spans="1:2">
      <c r="A1" s="18" t="s">
        <v>132</v>
      </c>
    </row>
    <row r="2" spans="1:2">
      <c r="A2" s="1" t="s">
        <v>34</v>
      </c>
      <c r="B2" s="30">
        <v>0.39</v>
      </c>
    </row>
    <row r="3" spans="1:2">
      <c r="A3" s="1" t="s">
        <v>35</v>
      </c>
      <c r="B3" s="30">
        <v>0.33900000000000002</v>
      </c>
    </row>
    <row r="4" spans="1:2">
      <c r="A4" s="1" t="s">
        <v>36</v>
      </c>
      <c r="B4" s="30">
        <v>0.28299999999999997</v>
      </c>
    </row>
    <row r="5" spans="1:2">
      <c r="A5" s="1" t="s">
        <v>37</v>
      </c>
      <c r="B5" s="30">
        <v>0.28100000000000003</v>
      </c>
    </row>
    <row r="6" spans="1:2">
      <c r="A6" s="1" t="s">
        <v>38</v>
      </c>
      <c r="B6" s="30">
        <v>0.214</v>
      </c>
    </row>
    <row r="7" spans="1:2">
      <c r="A7" s="1" t="s">
        <v>39</v>
      </c>
      <c r="B7" s="30">
        <v>0.17499999999999999</v>
      </c>
    </row>
    <row r="8" spans="1:2">
      <c r="A8" s="71" t="s">
        <v>133</v>
      </c>
      <c r="B8" s="70"/>
    </row>
    <row r="9" spans="1:2">
      <c r="A9" s="16" t="s">
        <v>134</v>
      </c>
    </row>
    <row r="10" spans="1:2">
      <c r="A10" s="16" t="s">
        <v>135</v>
      </c>
    </row>
    <row r="11" spans="1:2">
      <c r="A11" s="18" t="s">
        <v>136</v>
      </c>
    </row>
  </sheetData>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9"/>
  <sheetViews>
    <sheetView workbookViewId="0"/>
  </sheetViews>
  <sheetFormatPr defaultColWidth="9" defaultRowHeight="13.2"/>
  <cols>
    <col min="1" max="1" width="23.77734375" style="18" customWidth="1"/>
    <col min="2" max="4" width="9" style="18"/>
    <col min="5" max="5" width="11.6640625" style="18" bestFit="1" customWidth="1"/>
    <col min="6" max="16384" width="9" style="18"/>
  </cols>
  <sheetData>
    <row r="1" spans="1:5">
      <c r="A1" s="18" t="s">
        <v>137</v>
      </c>
    </row>
    <row r="2" spans="1:5" ht="13.8" thickBot="1">
      <c r="A2" s="18" t="s">
        <v>144</v>
      </c>
    </row>
    <row r="3" spans="1:5" ht="13.8" thickBot="1">
      <c r="A3" s="175" t="s">
        <v>12</v>
      </c>
      <c r="B3" s="177" t="s">
        <v>28</v>
      </c>
      <c r="C3" s="178"/>
      <c r="D3" s="177" t="s">
        <v>29</v>
      </c>
      <c r="E3" s="178"/>
    </row>
    <row r="4" spans="1:5" ht="13.8" thickBot="1">
      <c r="A4" s="176"/>
      <c r="B4" s="27" t="s">
        <v>30</v>
      </c>
      <c r="C4" s="27" t="s">
        <v>31</v>
      </c>
      <c r="D4" s="27" t="s">
        <v>30</v>
      </c>
      <c r="E4" s="27" t="s">
        <v>32</v>
      </c>
    </row>
    <row r="5" spans="1:5" ht="13.8" thickBot="1">
      <c r="A5" s="28" t="s">
        <v>138</v>
      </c>
      <c r="B5" s="27" t="s">
        <v>139</v>
      </c>
      <c r="C5" s="27" t="s">
        <v>140</v>
      </c>
      <c r="D5" s="27" t="s">
        <v>141</v>
      </c>
      <c r="E5" s="27" t="s">
        <v>142</v>
      </c>
    </row>
    <row r="6" spans="1:5">
      <c r="A6" s="29" t="s">
        <v>33</v>
      </c>
    </row>
    <row r="7" spans="1:5">
      <c r="A7" s="29" t="s">
        <v>104</v>
      </c>
    </row>
    <row r="8" spans="1:5">
      <c r="A8" s="18" t="s">
        <v>143</v>
      </c>
    </row>
    <row r="9" spans="1:5">
      <c r="A9" s="16"/>
    </row>
  </sheetData>
  <mergeCells count="3">
    <mergeCell ref="A3:A4"/>
    <mergeCell ref="B3:C3"/>
    <mergeCell ref="D3:E3"/>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7D6D3-0A0D-43C5-905D-F40DBE0C6053}">
  <dimension ref="A1:E64"/>
  <sheetViews>
    <sheetView workbookViewId="0"/>
  </sheetViews>
  <sheetFormatPr defaultColWidth="9" defaultRowHeight="13.2"/>
  <cols>
    <col min="1" max="1" width="9" style="18"/>
    <col min="2" max="2" width="7.44140625" style="18" bestFit="1" customWidth="1"/>
    <col min="3" max="4" width="16.109375" style="18" bestFit="1" customWidth="1"/>
    <col min="5" max="5" width="11.6640625" style="18" bestFit="1" customWidth="1"/>
    <col min="6" max="16384" width="9" style="18"/>
  </cols>
  <sheetData>
    <row r="1" spans="1:5">
      <c r="A1" s="18" t="s">
        <v>152</v>
      </c>
    </row>
    <row r="2" spans="1:5">
      <c r="C2" s="18" t="s">
        <v>151</v>
      </c>
      <c r="D2" s="18" t="s">
        <v>150</v>
      </c>
      <c r="E2" s="77"/>
    </row>
    <row r="3" spans="1:5">
      <c r="A3" s="75" t="s">
        <v>149</v>
      </c>
      <c r="B3" s="75" t="s">
        <v>148</v>
      </c>
      <c r="C3" s="75" t="s">
        <v>147</v>
      </c>
      <c r="D3" s="76" t="s">
        <v>146</v>
      </c>
      <c r="E3" s="75" t="s">
        <v>145</v>
      </c>
    </row>
    <row r="4" spans="1:5">
      <c r="A4" s="179">
        <v>2002</v>
      </c>
      <c r="B4" s="74">
        <v>17234</v>
      </c>
      <c r="C4" s="74">
        <v>3187</v>
      </c>
      <c r="D4" s="74"/>
      <c r="E4" s="74">
        <v>14047</v>
      </c>
    </row>
    <row r="5" spans="1:5">
      <c r="A5" s="180"/>
      <c r="B5" s="74"/>
      <c r="C5" s="74"/>
      <c r="D5" s="74"/>
      <c r="E5" s="74"/>
    </row>
    <row r="6" spans="1:5">
      <c r="A6" s="181"/>
      <c r="B6" s="74"/>
      <c r="C6" s="74"/>
      <c r="D6" s="74"/>
      <c r="E6" s="74"/>
    </row>
    <row r="7" spans="1:5">
      <c r="A7" s="179">
        <v>2003</v>
      </c>
      <c r="B7" s="74">
        <v>18232</v>
      </c>
      <c r="C7" s="74">
        <v>3952</v>
      </c>
      <c r="D7" s="74"/>
      <c r="E7" s="74">
        <v>14280</v>
      </c>
    </row>
    <row r="8" spans="1:5">
      <c r="A8" s="180"/>
      <c r="B8" s="74"/>
      <c r="C8" s="74"/>
      <c r="D8" s="74">
        <v>2643</v>
      </c>
      <c r="E8" s="74"/>
    </row>
    <row r="9" spans="1:5">
      <c r="A9" s="181"/>
      <c r="B9" s="74"/>
      <c r="C9" s="74"/>
      <c r="D9" s="74"/>
      <c r="E9" s="74"/>
    </row>
    <row r="10" spans="1:5">
      <c r="A10" s="179">
        <v>2004</v>
      </c>
      <c r="B10" s="74">
        <v>17944</v>
      </c>
      <c r="C10" s="74">
        <v>4392</v>
      </c>
      <c r="D10" s="74"/>
      <c r="E10" s="74">
        <v>13552</v>
      </c>
    </row>
    <row r="11" spans="1:5">
      <c r="A11" s="180"/>
      <c r="B11" s="74"/>
      <c r="C11" s="74"/>
      <c r="D11" s="74">
        <v>2468</v>
      </c>
      <c r="E11" s="74"/>
    </row>
    <row r="12" spans="1:5">
      <c r="A12" s="181"/>
      <c r="B12" s="74"/>
      <c r="C12" s="74"/>
      <c r="D12" s="74"/>
      <c r="E12" s="74"/>
    </row>
    <row r="13" spans="1:5">
      <c r="A13" s="179">
        <v>2005</v>
      </c>
      <c r="B13" s="74">
        <v>17553</v>
      </c>
      <c r="C13" s="74">
        <v>4709</v>
      </c>
      <c r="D13" s="74"/>
      <c r="E13" s="74">
        <v>12844</v>
      </c>
    </row>
    <row r="14" spans="1:5">
      <c r="A14" s="180"/>
      <c r="B14" s="74"/>
      <c r="C14" s="74"/>
      <c r="D14" s="74">
        <v>2483</v>
      </c>
      <c r="E14" s="74"/>
    </row>
    <row r="15" spans="1:5">
      <c r="A15" s="181"/>
      <c r="B15" s="74"/>
      <c r="C15" s="74"/>
      <c r="D15" s="74"/>
      <c r="E15" s="74"/>
    </row>
    <row r="16" spans="1:5">
      <c r="A16" s="179">
        <v>2006</v>
      </c>
      <c r="B16" s="74">
        <v>17131</v>
      </c>
      <c r="C16" s="74">
        <v>5257</v>
      </c>
      <c r="D16" s="74"/>
      <c r="E16" s="74">
        <v>11874</v>
      </c>
    </row>
    <row r="17" spans="1:5">
      <c r="A17" s="180"/>
      <c r="B17" s="74"/>
      <c r="C17" s="74"/>
      <c r="D17" s="74">
        <v>2534</v>
      </c>
      <c r="E17" s="74"/>
    </row>
    <row r="18" spans="1:5">
      <c r="A18" s="181"/>
      <c r="B18" s="74"/>
      <c r="C18" s="74"/>
      <c r="D18" s="74"/>
      <c r="E18" s="74"/>
    </row>
    <row r="19" spans="1:5">
      <c r="A19" s="179">
        <v>2007</v>
      </c>
      <c r="B19" s="74">
        <v>16926</v>
      </c>
      <c r="C19" s="74">
        <v>5417</v>
      </c>
      <c r="D19" s="74"/>
      <c r="E19" s="74">
        <v>11509</v>
      </c>
    </row>
    <row r="20" spans="1:5">
      <c r="A20" s="180"/>
      <c r="B20" s="74"/>
      <c r="C20" s="74"/>
      <c r="D20" s="74">
        <v>2397</v>
      </c>
      <c r="E20" s="74"/>
    </row>
    <row r="21" spans="1:5">
      <c r="A21" s="181"/>
      <c r="B21" s="74"/>
      <c r="C21" s="74"/>
      <c r="D21" s="74"/>
      <c r="E21" s="74"/>
    </row>
    <row r="22" spans="1:5">
      <c r="A22" s="179">
        <v>2008</v>
      </c>
      <c r="B22" s="74">
        <v>16271</v>
      </c>
      <c r="C22" s="74">
        <v>5552</v>
      </c>
      <c r="D22" s="74"/>
      <c r="E22" s="74">
        <v>10719</v>
      </c>
    </row>
    <row r="23" spans="1:5">
      <c r="A23" s="180"/>
      <c r="B23" s="74"/>
      <c r="C23" s="74"/>
      <c r="D23" s="74">
        <v>2323</v>
      </c>
      <c r="E23" s="74"/>
    </row>
    <row r="24" spans="1:5">
      <c r="A24" s="181"/>
      <c r="B24" s="74"/>
      <c r="C24" s="74"/>
      <c r="D24" s="74"/>
      <c r="E24" s="74"/>
    </row>
    <row r="25" spans="1:5">
      <c r="A25" s="179">
        <v>2009</v>
      </c>
      <c r="B25" s="74">
        <v>15901</v>
      </c>
      <c r="C25" s="74">
        <v>5314</v>
      </c>
      <c r="D25" s="74"/>
      <c r="E25" s="74">
        <v>10587</v>
      </c>
    </row>
    <row r="26" spans="1:5">
      <c r="A26" s="180"/>
      <c r="B26" s="74"/>
      <c r="C26" s="74"/>
      <c r="D26" s="74">
        <v>2581</v>
      </c>
      <c r="E26" s="74"/>
    </row>
    <row r="27" spans="1:5">
      <c r="A27" s="181"/>
      <c r="B27" s="74"/>
      <c r="C27" s="74"/>
      <c r="D27" s="74"/>
      <c r="E27" s="74"/>
    </row>
    <row r="28" spans="1:5">
      <c r="A28" s="179">
        <v>2010</v>
      </c>
      <c r="B28" s="74">
        <v>16471</v>
      </c>
      <c r="C28" s="74">
        <v>5384</v>
      </c>
      <c r="D28" s="74"/>
      <c r="E28" s="74">
        <v>11087</v>
      </c>
    </row>
    <row r="29" spans="1:5">
      <c r="A29" s="180"/>
      <c r="B29" s="74"/>
      <c r="C29" s="74"/>
      <c r="D29" s="74">
        <v>2819</v>
      </c>
      <c r="E29" s="74"/>
    </row>
    <row r="30" spans="1:5">
      <c r="A30" s="181"/>
      <c r="B30" s="74"/>
      <c r="C30" s="74"/>
      <c r="D30" s="74"/>
      <c r="E30" s="74"/>
    </row>
    <row r="31" spans="1:5">
      <c r="A31" s="179">
        <v>2011</v>
      </c>
      <c r="B31" s="74">
        <v>15685</v>
      </c>
      <c r="C31" s="74">
        <v>5462</v>
      </c>
      <c r="D31" s="74"/>
      <c r="E31" s="74">
        <v>10223</v>
      </c>
    </row>
    <row r="32" spans="1:5">
      <c r="A32" s="180"/>
      <c r="B32" s="74"/>
      <c r="C32" s="74"/>
      <c r="D32" s="74">
        <v>2503</v>
      </c>
      <c r="E32" s="74"/>
    </row>
    <row r="33" spans="1:5">
      <c r="A33" s="181"/>
      <c r="B33" s="74"/>
      <c r="C33" s="74"/>
      <c r="D33" s="74"/>
      <c r="E33" s="74"/>
    </row>
    <row r="34" spans="1:5">
      <c r="A34" s="179">
        <v>2012</v>
      </c>
      <c r="B34" s="74">
        <v>15557</v>
      </c>
      <c r="C34" s="74">
        <v>5790</v>
      </c>
      <c r="D34" s="74"/>
      <c r="E34" s="74">
        <v>9767</v>
      </c>
    </row>
    <row r="35" spans="1:5">
      <c r="A35" s="180"/>
      <c r="B35" s="74"/>
      <c r="C35" s="74"/>
      <c r="D35" s="74">
        <v>2250</v>
      </c>
      <c r="E35" s="74"/>
    </row>
    <row r="36" spans="1:5">
      <c r="A36" s="181"/>
      <c r="B36" s="74"/>
      <c r="C36" s="74"/>
      <c r="D36" s="74"/>
      <c r="E36" s="74"/>
    </row>
    <row r="37" spans="1:5">
      <c r="A37" s="179">
        <v>2013</v>
      </c>
      <c r="B37" s="74">
        <v>15491</v>
      </c>
      <c r="C37" s="74">
        <v>5646</v>
      </c>
      <c r="D37" s="74"/>
      <c r="E37" s="74">
        <v>9845</v>
      </c>
    </row>
    <row r="38" spans="1:5">
      <c r="A38" s="180"/>
      <c r="B38" s="74"/>
      <c r="C38" s="74"/>
      <c r="D38" s="74">
        <v>2235</v>
      </c>
      <c r="E38" s="74"/>
    </row>
    <row r="39" spans="1:5">
      <c r="A39" s="181"/>
      <c r="B39" s="74"/>
      <c r="C39" s="74"/>
      <c r="D39" s="74"/>
      <c r="E39" s="74"/>
    </row>
    <row r="40" spans="1:5">
      <c r="A40" s="179">
        <v>2014</v>
      </c>
      <c r="B40" s="74">
        <v>15418</v>
      </c>
      <c r="C40" s="74">
        <v>5810</v>
      </c>
      <c r="D40" s="74"/>
      <c r="E40" s="74">
        <v>9608</v>
      </c>
    </row>
    <row r="41" spans="1:5">
      <c r="A41" s="180"/>
      <c r="B41" s="74"/>
      <c r="C41" s="74"/>
      <c r="D41" s="74">
        <v>2300</v>
      </c>
      <c r="E41" s="74"/>
    </row>
    <row r="42" spans="1:5">
      <c r="A42" s="181"/>
      <c r="B42" s="74"/>
      <c r="C42" s="74"/>
      <c r="D42" s="74"/>
      <c r="E42" s="74"/>
    </row>
    <row r="43" spans="1:5">
      <c r="A43" s="179">
        <v>2015</v>
      </c>
      <c r="B43" s="74">
        <v>15283</v>
      </c>
      <c r="C43" s="74">
        <v>5872</v>
      </c>
      <c r="D43" s="74"/>
      <c r="E43" s="74">
        <v>9411</v>
      </c>
    </row>
    <row r="44" spans="1:5">
      <c r="A44" s="180"/>
      <c r="B44" s="74"/>
      <c r="C44" s="74"/>
      <c r="D44" s="74">
        <v>2290</v>
      </c>
      <c r="E44" s="74"/>
    </row>
    <row r="45" spans="1:5">
      <c r="A45" s="181"/>
      <c r="B45" s="74"/>
      <c r="C45" s="74"/>
      <c r="D45" s="74"/>
      <c r="E45" s="74"/>
    </row>
    <row r="46" spans="1:5">
      <c r="A46" s="179">
        <v>2016</v>
      </c>
      <c r="B46" s="74">
        <v>14972</v>
      </c>
      <c r="C46" s="74">
        <v>6203</v>
      </c>
      <c r="D46" s="74"/>
      <c r="E46" s="74">
        <v>8769</v>
      </c>
    </row>
    <row r="47" spans="1:5">
      <c r="A47" s="180"/>
      <c r="B47" s="74"/>
      <c r="C47" s="74"/>
      <c r="D47" s="74">
        <v>2278</v>
      </c>
      <c r="E47" s="74"/>
    </row>
    <row r="48" spans="1:5">
      <c r="A48" s="181"/>
      <c r="B48" s="74"/>
      <c r="C48" s="74"/>
      <c r="D48" s="74"/>
      <c r="E48" s="74"/>
    </row>
    <row r="49" spans="1:5">
      <c r="A49" s="179">
        <v>2017</v>
      </c>
      <c r="B49" s="74">
        <v>14766</v>
      </c>
      <c r="C49" s="74">
        <v>6111</v>
      </c>
      <c r="D49" s="74"/>
      <c r="E49" s="74">
        <v>8655</v>
      </c>
    </row>
    <row r="50" spans="1:5">
      <c r="A50" s="180"/>
      <c r="B50" s="74"/>
      <c r="C50" s="74"/>
      <c r="D50" s="74">
        <v>2384</v>
      </c>
      <c r="E50" s="74"/>
    </row>
    <row r="51" spans="1:5">
      <c r="A51" s="181"/>
      <c r="B51" s="74"/>
      <c r="C51" s="74"/>
      <c r="D51" s="74"/>
      <c r="E51" s="74"/>
    </row>
    <row r="52" spans="1:5">
      <c r="A52" s="179">
        <v>2018</v>
      </c>
      <c r="B52" s="74">
        <v>14903</v>
      </c>
      <c r="C52" s="74">
        <v>6368</v>
      </c>
      <c r="D52" s="74"/>
      <c r="E52" s="74">
        <v>8535</v>
      </c>
    </row>
    <row r="53" spans="1:5">
      <c r="A53" s="180"/>
      <c r="B53" s="74"/>
      <c r="C53" s="74"/>
      <c r="D53" s="74">
        <v>2513</v>
      </c>
      <c r="E53" s="74"/>
    </row>
    <row r="54" spans="1:5">
      <c r="A54" s="181"/>
      <c r="B54" s="74"/>
      <c r="C54" s="74"/>
      <c r="D54" s="74"/>
      <c r="E54" s="74"/>
    </row>
    <row r="55" spans="1:5">
      <c r="A55" s="179">
        <v>2019</v>
      </c>
      <c r="B55" s="74">
        <v>14976</v>
      </c>
      <c r="C55" s="74">
        <v>6349</v>
      </c>
      <c r="D55" s="74"/>
      <c r="E55" s="74">
        <f>B55-C55</f>
        <v>8627</v>
      </c>
    </row>
    <row r="56" spans="1:5">
      <c r="A56" s="180"/>
      <c r="B56" s="74"/>
      <c r="C56" s="74"/>
      <c r="D56" s="74">
        <v>2664</v>
      </c>
      <c r="E56" s="74"/>
    </row>
    <row r="57" spans="1:5">
      <c r="A57" s="181"/>
      <c r="B57" s="74"/>
      <c r="C57" s="74"/>
      <c r="D57" s="74"/>
      <c r="E57" s="74"/>
    </row>
    <row r="58" spans="1:5">
      <c r="A58" s="182">
        <v>2020</v>
      </c>
      <c r="B58" s="73">
        <v>14659</v>
      </c>
      <c r="C58" s="73">
        <v>6335</v>
      </c>
      <c r="D58" s="73"/>
      <c r="E58" s="73">
        <v>8324</v>
      </c>
    </row>
    <row r="59" spans="1:5">
      <c r="A59" s="183"/>
      <c r="B59" s="73"/>
      <c r="C59" s="73"/>
      <c r="D59" s="73">
        <v>2621</v>
      </c>
      <c r="E59" s="73"/>
    </row>
    <row r="60" spans="1:5">
      <c r="A60" s="184"/>
      <c r="B60" s="73"/>
      <c r="C60" s="73"/>
      <c r="D60" s="73"/>
      <c r="E60" s="73"/>
    </row>
    <row r="61" spans="1:5">
      <c r="A61" s="182">
        <v>2021</v>
      </c>
      <c r="B61" s="73">
        <v>14629</v>
      </c>
      <c r="C61" s="73">
        <v>6100</v>
      </c>
      <c r="D61" s="73"/>
      <c r="E61" s="73">
        <v>8529</v>
      </c>
    </row>
    <row r="62" spans="1:5">
      <c r="A62" s="183"/>
      <c r="B62" s="73"/>
      <c r="C62" s="73"/>
      <c r="D62" s="73">
        <v>2961</v>
      </c>
      <c r="E62" s="73"/>
    </row>
    <row r="63" spans="1:5">
      <c r="A63" s="184"/>
      <c r="B63" s="73"/>
      <c r="C63" s="73"/>
      <c r="D63" s="73"/>
      <c r="E63" s="73"/>
    </row>
    <row r="64" spans="1:5">
      <c r="A64" s="18" t="s">
        <v>11</v>
      </c>
    </row>
  </sheetData>
  <mergeCells count="20">
    <mergeCell ref="A61:A63"/>
    <mergeCell ref="A58:A60"/>
    <mergeCell ref="A55:A57"/>
    <mergeCell ref="A22:A24"/>
    <mergeCell ref="A25:A27"/>
    <mergeCell ref="A28:A30"/>
    <mergeCell ref="A31:A33"/>
    <mergeCell ref="A34:A36"/>
    <mergeCell ref="A37:A39"/>
    <mergeCell ref="A40:A42"/>
    <mergeCell ref="A43:A45"/>
    <mergeCell ref="A46:A48"/>
    <mergeCell ref="A49:A51"/>
    <mergeCell ref="A52:A54"/>
    <mergeCell ref="A19:A21"/>
    <mergeCell ref="A4:A6"/>
    <mergeCell ref="A7:A9"/>
    <mergeCell ref="A10:A12"/>
    <mergeCell ref="A13:A15"/>
    <mergeCell ref="A16:A18"/>
  </mergeCells>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BEC6E-24D4-444A-A511-CF443F9A5C55}">
  <dimension ref="A1:M41"/>
  <sheetViews>
    <sheetView workbookViewId="0"/>
  </sheetViews>
  <sheetFormatPr defaultRowHeight="13.2"/>
  <cols>
    <col min="1" max="1" width="14.33203125" customWidth="1"/>
  </cols>
  <sheetData>
    <row r="1" spans="1:13">
      <c r="A1" t="s">
        <v>158</v>
      </c>
    </row>
    <row r="2" spans="1:13">
      <c r="A2" s="1" t="s">
        <v>157</v>
      </c>
      <c r="B2" s="1">
        <v>1986</v>
      </c>
      <c r="C2" s="1">
        <v>1989</v>
      </c>
      <c r="D2" s="1">
        <v>1992</v>
      </c>
      <c r="E2" s="1">
        <v>1995</v>
      </c>
      <c r="F2" s="1">
        <v>1998</v>
      </c>
      <c r="G2" s="1">
        <v>2001</v>
      </c>
      <c r="H2" s="1">
        <v>2004</v>
      </c>
      <c r="I2" s="1">
        <v>2007</v>
      </c>
      <c r="J2" s="1">
        <v>2010</v>
      </c>
      <c r="K2" s="1">
        <v>2013</v>
      </c>
      <c r="L2" s="1">
        <v>2016</v>
      </c>
      <c r="M2" s="1">
        <v>2019</v>
      </c>
    </row>
    <row r="3" spans="1:13">
      <c r="A3" s="1" t="s">
        <v>156</v>
      </c>
      <c r="B3" s="1">
        <v>113932</v>
      </c>
      <c r="C3" s="1">
        <v>121105</v>
      </c>
      <c r="D3" s="1">
        <v>130854</v>
      </c>
      <c r="E3" s="1">
        <v>139487</v>
      </c>
      <c r="F3" s="1">
        <v>146153</v>
      </c>
      <c r="G3" s="1">
        <v>151593</v>
      </c>
      <c r="H3" s="1">
        <v>159724</v>
      </c>
      <c r="I3" s="1">
        <v>167971</v>
      </c>
      <c r="J3" s="1">
        <v>172728</v>
      </c>
      <c r="K3" s="1">
        <v>177263</v>
      </c>
      <c r="L3" s="1">
        <v>184273</v>
      </c>
      <c r="M3" s="80">
        <v>185918</v>
      </c>
    </row>
    <row r="4" spans="1:13">
      <c r="A4" s="1" t="s">
        <v>155</v>
      </c>
      <c r="B4" s="1">
        <v>44723</v>
      </c>
      <c r="C4" s="1">
        <v>42031</v>
      </c>
      <c r="D4" s="1">
        <v>44412</v>
      </c>
      <c r="E4" s="1">
        <v>46195</v>
      </c>
      <c r="F4" s="1">
        <v>46162</v>
      </c>
      <c r="G4" s="1">
        <v>44727</v>
      </c>
      <c r="H4" s="1">
        <v>44005</v>
      </c>
      <c r="I4" s="1">
        <v>45694</v>
      </c>
      <c r="J4" s="1">
        <v>45107</v>
      </c>
      <c r="K4" s="1">
        <v>43763</v>
      </c>
      <c r="L4" s="1">
        <v>43153</v>
      </c>
      <c r="M4" s="80">
        <v>41072</v>
      </c>
    </row>
    <row r="5" spans="1:13">
      <c r="A5" s="1" t="s">
        <v>154</v>
      </c>
      <c r="B5" s="79">
        <f t="shared" ref="B5:M5" si="0">B4/B3*100</f>
        <v>39.254116490538216</v>
      </c>
      <c r="C5" s="79">
        <f t="shared" si="0"/>
        <v>34.706246645472937</v>
      </c>
      <c r="D5" s="79">
        <f t="shared" si="0"/>
        <v>33.940116465679303</v>
      </c>
      <c r="E5" s="79">
        <f t="shared" si="0"/>
        <v>33.117781585380719</v>
      </c>
      <c r="F5" s="79">
        <f t="shared" si="0"/>
        <v>31.584709174632064</v>
      </c>
      <c r="G5" s="79">
        <f t="shared" si="0"/>
        <v>29.504660505432305</v>
      </c>
      <c r="H5" s="79">
        <f t="shared" si="0"/>
        <v>27.55064987102752</v>
      </c>
      <c r="I5" s="79">
        <f t="shared" si="0"/>
        <v>27.203505366997877</v>
      </c>
      <c r="J5" s="79">
        <f t="shared" si="0"/>
        <v>26.114468991709511</v>
      </c>
      <c r="K5" s="79">
        <f t="shared" si="0"/>
        <v>24.688175197305696</v>
      </c>
      <c r="L5" s="79">
        <f t="shared" si="0"/>
        <v>23.417972247697712</v>
      </c>
      <c r="M5" s="78">
        <f t="shared" si="0"/>
        <v>22.091459675771038</v>
      </c>
    </row>
    <row r="6" spans="1:13">
      <c r="A6" t="s">
        <v>153</v>
      </c>
    </row>
    <row r="41" spans="5:5">
      <c r="E41" s="18"/>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513C7-4E50-4418-A320-9A6F158C95E0}">
  <dimension ref="A1:I15"/>
  <sheetViews>
    <sheetView workbookViewId="0"/>
  </sheetViews>
  <sheetFormatPr defaultColWidth="9" defaultRowHeight="13.2"/>
  <cols>
    <col min="1" max="1" width="14.6640625" style="18" customWidth="1"/>
    <col min="2" max="5" width="9" style="18"/>
    <col min="6" max="6" width="16.109375" style="18" bestFit="1" customWidth="1"/>
    <col min="7" max="16384" width="9" style="18"/>
  </cols>
  <sheetData>
    <row r="1" spans="1:9">
      <c r="A1" s="18" t="s">
        <v>186</v>
      </c>
    </row>
    <row r="2" spans="1:9">
      <c r="A2" s="185" t="s">
        <v>185</v>
      </c>
      <c r="B2" s="87" t="s">
        <v>184</v>
      </c>
      <c r="C2" s="87" t="s">
        <v>183</v>
      </c>
      <c r="D2" s="186" t="s">
        <v>182</v>
      </c>
      <c r="E2" s="187"/>
      <c r="F2" s="185" t="s">
        <v>185</v>
      </c>
      <c r="G2" s="87" t="s">
        <v>184</v>
      </c>
      <c r="H2" s="87" t="s">
        <v>183</v>
      </c>
      <c r="I2" s="186" t="s">
        <v>182</v>
      </c>
    </row>
    <row r="3" spans="1:9">
      <c r="A3" s="185"/>
      <c r="B3" s="87" t="s">
        <v>181</v>
      </c>
      <c r="C3" s="87" t="s">
        <v>181</v>
      </c>
      <c r="D3" s="186"/>
      <c r="E3" s="187"/>
      <c r="F3" s="185"/>
      <c r="G3" s="87" t="s">
        <v>181</v>
      </c>
      <c r="H3" s="87" t="s">
        <v>181</v>
      </c>
      <c r="I3" s="186"/>
    </row>
    <row r="4" spans="1:9">
      <c r="A4" s="84" t="s">
        <v>180</v>
      </c>
      <c r="B4" s="83">
        <v>871</v>
      </c>
      <c r="C4" s="83">
        <v>121</v>
      </c>
      <c r="D4" s="83">
        <v>13.9</v>
      </c>
      <c r="E4" s="82"/>
      <c r="F4" s="84" t="s">
        <v>179</v>
      </c>
      <c r="G4" s="83">
        <v>702</v>
      </c>
      <c r="H4" s="83">
        <v>80</v>
      </c>
      <c r="I4" s="83">
        <v>11.4</v>
      </c>
    </row>
    <row r="5" spans="1:9">
      <c r="A5" s="84" t="s">
        <v>178</v>
      </c>
      <c r="B5" s="83">
        <v>12</v>
      </c>
      <c r="C5" s="83">
        <v>3</v>
      </c>
      <c r="D5" s="83">
        <v>25</v>
      </c>
      <c r="E5" s="82"/>
      <c r="F5" s="84" t="s">
        <v>177</v>
      </c>
      <c r="G5" s="83">
        <v>259</v>
      </c>
      <c r="H5" s="83">
        <v>59</v>
      </c>
      <c r="I5" s="83">
        <v>22.8</v>
      </c>
    </row>
    <row r="6" spans="1:9">
      <c r="A6" s="84" t="s">
        <v>176</v>
      </c>
      <c r="B6" s="83">
        <v>35</v>
      </c>
      <c r="C6" s="83">
        <v>5</v>
      </c>
      <c r="D6" s="83">
        <v>14.3</v>
      </c>
      <c r="E6" s="82"/>
      <c r="F6" s="84" t="s">
        <v>175</v>
      </c>
      <c r="G6" s="83">
        <v>107</v>
      </c>
      <c r="H6" s="83">
        <v>11</v>
      </c>
      <c r="I6" s="83">
        <v>10.3</v>
      </c>
    </row>
    <row r="7" spans="1:9">
      <c r="A7" s="84" t="s">
        <v>174</v>
      </c>
      <c r="B7" s="86">
        <v>1077</v>
      </c>
      <c r="C7" s="83">
        <v>108</v>
      </c>
      <c r="D7" s="83">
        <v>10</v>
      </c>
      <c r="E7" s="82"/>
      <c r="F7" s="84" t="s">
        <v>173</v>
      </c>
      <c r="G7" s="83">
        <v>210</v>
      </c>
      <c r="H7" s="83">
        <v>16</v>
      </c>
      <c r="I7" s="83">
        <v>7.6</v>
      </c>
    </row>
    <row r="8" spans="1:9">
      <c r="A8" s="84" t="s">
        <v>172</v>
      </c>
      <c r="B8" s="83">
        <v>134</v>
      </c>
      <c r="C8" s="83">
        <v>24</v>
      </c>
      <c r="D8" s="83">
        <v>17.899999999999999</v>
      </c>
      <c r="E8" s="82"/>
      <c r="F8" s="84" t="s">
        <v>171</v>
      </c>
      <c r="G8" s="83">
        <v>373</v>
      </c>
      <c r="H8" s="83">
        <v>29</v>
      </c>
      <c r="I8" s="83">
        <v>7.8</v>
      </c>
    </row>
    <row r="9" spans="1:9">
      <c r="A9" s="84" t="s">
        <v>170</v>
      </c>
      <c r="B9" s="83">
        <v>39</v>
      </c>
      <c r="C9" s="83">
        <v>10</v>
      </c>
      <c r="D9" s="83">
        <v>25.6</v>
      </c>
      <c r="E9" s="82"/>
      <c r="F9" s="84" t="s">
        <v>169</v>
      </c>
      <c r="G9" s="83">
        <v>544</v>
      </c>
      <c r="H9" s="83">
        <v>92</v>
      </c>
      <c r="I9" s="83">
        <v>16.899999999999999</v>
      </c>
    </row>
    <row r="10" spans="1:9">
      <c r="A10" s="84" t="s">
        <v>168</v>
      </c>
      <c r="B10" s="83">
        <v>72</v>
      </c>
      <c r="C10" s="83">
        <v>19</v>
      </c>
      <c r="D10" s="83">
        <v>26.4</v>
      </c>
      <c r="E10" s="82"/>
      <c r="F10" s="84" t="s">
        <v>167</v>
      </c>
      <c r="G10" s="83">
        <v>27</v>
      </c>
      <c r="H10" s="83">
        <v>5</v>
      </c>
      <c r="I10" s="83">
        <v>18.5</v>
      </c>
    </row>
    <row r="11" spans="1:9">
      <c r="A11" s="84" t="s">
        <v>166</v>
      </c>
      <c r="B11" s="83">
        <v>24</v>
      </c>
      <c r="C11" s="83">
        <v>3</v>
      </c>
      <c r="D11" s="83">
        <v>12.5</v>
      </c>
      <c r="E11" s="82"/>
      <c r="F11" s="84" t="s">
        <v>165</v>
      </c>
      <c r="G11" s="83">
        <v>411</v>
      </c>
      <c r="H11" s="83">
        <v>48</v>
      </c>
      <c r="I11" s="83">
        <v>11.7</v>
      </c>
    </row>
    <row r="12" spans="1:9">
      <c r="A12" s="84" t="s">
        <v>164</v>
      </c>
      <c r="B12" s="85">
        <v>13311</v>
      </c>
      <c r="C12" s="85">
        <v>1384</v>
      </c>
      <c r="D12" s="83">
        <v>10.4</v>
      </c>
      <c r="E12" s="82"/>
      <c r="F12" s="84" t="s">
        <v>163</v>
      </c>
      <c r="G12" s="83">
        <v>55</v>
      </c>
      <c r="H12" s="83">
        <v>8</v>
      </c>
      <c r="I12" s="83">
        <v>14.5</v>
      </c>
    </row>
    <row r="13" spans="1:9">
      <c r="A13" s="84" t="s">
        <v>162</v>
      </c>
      <c r="B13" s="85">
        <v>1399</v>
      </c>
      <c r="C13" s="83">
        <v>185</v>
      </c>
      <c r="D13" s="83">
        <v>13.2</v>
      </c>
      <c r="E13" s="82"/>
      <c r="F13" s="84" t="s">
        <v>161</v>
      </c>
      <c r="G13" s="85">
        <v>2742</v>
      </c>
      <c r="H13" s="83">
        <v>398</v>
      </c>
      <c r="I13" s="83">
        <v>14.5</v>
      </c>
    </row>
    <row r="14" spans="1:9">
      <c r="A14" s="84" t="s">
        <v>160</v>
      </c>
      <c r="B14" s="83">
        <v>499</v>
      </c>
      <c r="C14" s="83">
        <v>51</v>
      </c>
      <c r="D14" s="83">
        <v>10.199999999999999</v>
      </c>
      <c r="E14" s="82"/>
      <c r="F14" s="82"/>
      <c r="G14" s="81"/>
      <c r="H14" s="81"/>
      <c r="I14" s="81"/>
    </row>
    <row r="15" spans="1:9">
      <c r="A15" s="18" t="s">
        <v>159</v>
      </c>
    </row>
  </sheetData>
  <mergeCells count="5">
    <mergeCell ref="A2:A3"/>
    <mergeCell ref="D2:D3"/>
    <mergeCell ref="E2:E3"/>
    <mergeCell ref="F2:F3"/>
    <mergeCell ref="I2:I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2756D-2FB6-4502-ADF3-3DC3C7F25C04}">
  <dimension ref="A1:I44"/>
  <sheetViews>
    <sheetView workbookViewId="0"/>
  </sheetViews>
  <sheetFormatPr defaultRowHeight="13.2"/>
  <sheetData>
    <row r="1" spans="1:9">
      <c r="A1" t="s">
        <v>199</v>
      </c>
    </row>
    <row r="2" spans="1:9">
      <c r="A2" s="2" t="s">
        <v>149</v>
      </c>
      <c r="B2" s="97" t="s">
        <v>198</v>
      </c>
      <c r="C2" s="2" t="s">
        <v>197</v>
      </c>
      <c r="D2" s="2" t="s">
        <v>196</v>
      </c>
      <c r="E2" s="2" t="s">
        <v>195</v>
      </c>
      <c r="F2" s="2" t="s">
        <v>194</v>
      </c>
      <c r="G2" s="2" t="s">
        <v>193</v>
      </c>
      <c r="H2" s="2" t="s">
        <v>192</v>
      </c>
      <c r="I2" s="2" t="s">
        <v>191</v>
      </c>
    </row>
    <row r="3" spans="1:9">
      <c r="A3" s="2">
        <v>2021</v>
      </c>
      <c r="B3" s="96">
        <v>6316</v>
      </c>
      <c r="C3" s="96">
        <v>3257</v>
      </c>
      <c r="D3" s="96">
        <v>3080</v>
      </c>
      <c r="E3" s="96">
        <v>903</v>
      </c>
      <c r="F3" s="96">
        <v>1429</v>
      </c>
      <c r="G3" s="96">
        <v>1582</v>
      </c>
      <c r="H3" s="96">
        <v>1222</v>
      </c>
      <c r="I3" s="96">
        <f t="shared" ref="I3:I20" si="0">SUM(B3:H3)</f>
        <v>17789</v>
      </c>
    </row>
    <row r="4" spans="1:9">
      <c r="A4" s="2">
        <v>2020</v>
      </c>
      <c r="B4" s="96">
        <v>4555</v>
      </c>
      <c r="C4" s="95">
        <v>1640</v>
      </c>
      <c r="D4" s="95">
        <v>1566</v>
      </c>
      <c r="E4" s="95">
        <v>734</v>
      </c>
      <c r="F4" s="95">
        <v>1310</v>
      </c>
      <c r="G4" s="95">
        <v>1383</v>
      </c>
      <c r="H4" s="95">
        <v>1114</v>
      </c>
      <c r="I4" s="95">
        <f t="shared" si="0"/>
        <v>12302</v>
      </c>
    </row>
    <row r="5" spans="1:9">
      <c r="A5" s="2">
        <v>2019</v>
      </c>
      <c r="B5" s="96">
        <v>7540</v>
      </c>
      <c r="C5" s="95">
        <v>3983</v>
      </c>
      <c r="D5" s="95">
        <v>4340</v>
      </c>
      <c r="E5" s="95">
        <v>1112</v>
      </c>
      <c r="F5" s="95">
        <v>1265</v>
      </c>
      <c r="G5" s="95">
        <v>1681</v>
      </c>
      <c r="H5" s="95">
        <v>1265</v>
      </c>
      <c r="I5" s="95">
        <f t="shared" si="0"/>
        <v>21186</v>
      </c>
    </row>
    <row r="6" spans="1:9">
      <c r="A6" s="2">
        <v>2018</v>
      </c>
      <c r="B6" s="93">
        <v>6927</v>
      </c>
      <c r="C6" s="94">
        <v>3963</v>
      </c>
      <c r="D6" s="94">
        <v>4189</v>
      </c>
      <c r="E6" s="94">
        <v>1249</v>
      </c>
      <c r="F6" s="93">
        <v>1086</v>
      </c>
      <c r="G6" s="93">
        <v>1600</v>
      </c>
      <c r="H6" s="93">
        <v>1326</v>
      </c>
      <c r="I6" s="88">
        <f t="shared" si="0"/>
        <v>20340</v>
      </c>
    </row>
    <row r="7" spans="1:9">
      <c r="A7" s="2">
        <v>2017</v>
      </c>
      <c r="B7" s="88">
        <v>7094</v>
      </c>
      <c r="C7" s="88">
        <v>4182</v>
      </c>
      <c r="D7" s="88">
        <v>3849</v>
      </c>
      <c r="E7" s="88">
        <v>1596</v>
      </c>
      <c r="F7" s="88">
        <v>978</v>
      </c>
      <c r="G7" s="88">
        <v>1903</v>
      </c>
      <c r="H7" s="88">
        <v>1431</v>
      </c>
      <c r="I7" s="88">
        <f t="shared" si="0"/>
        <v>21033</v>
      </c>
    </row>
    <row r="8" spans="1:9">
      <c r="A8" s="2">
        <v>2016</v>
      </c>
      <c r="B8" s="92">
        <v>6697</v>
      </c>
      <c r="C8" s="88">
        <v>3792</v>
      </c>
      <c r="D8" s="88">
        <v>3469</v>
      </c>
      <c r="E8" s="88">
        <v>1527</v>
      </c>
      <c r="F8" s="92">
        <v>1052</v>
      </c>
      <c r="G8" s="92">
        <v>1594</v>
      </c>
      <c r="H8" s="92">
        <v>1078</v>
      </c>
      <c r="I8" s="88">
        <f t="shared" si="0"/>
        <v>19209</v>
      </c>
    </row>
    <row r="9" spans="1:9">
      <c r="A9" s="2">
        <v>2015</v>
      </c>
      <c r="B9" s="88">
        <v>6201</v>
      </c>
      <c r="C9" s="88">
        <v>3565</v>
      </c>
      <c r="D9" s="88">
        <v>3433</v>
      </c>
      <c r="E9" s="88">
        <v>1662</v>
      </c>
      <c r="F9" s="88">
        <v>998</v>
      </c>
      <c r="G9" s="88">
        <v>1748</v>
      </c>
      <c r="H9" s="88">
        <v>1409</v>
      </c>
      <c r="I9" s="31">
        <f t="shared" si="0"/>
        <v>19016</v>
      </c>
    </row>
    <row r="10" spans="1:9">
      <c r="A10" s="2">
        <v>2014</v>
      </c>
      <c r="B10" s="88">
        <v>5528</v>
      </c>
      <c r="C10" s="88">
        <v>3416</v>
      </c>
      <c r="D10" s="88">
        <v>3265</v>
      </c>
      <c r="E10" s="88">
        <v>1554</v>
      </c>
      <c r="F10" s="88">
        <v>1121</v>
      </c>
      <c r="G10" s="88">
        <v>1868</v>
      </c>
      <c r="H10" s="88">
        <v>1337</v>
      </c>
      <c r="I10" s="31">
        <f t="shared" si="0"/>
        <v>18089</v>
      </c>
    </row>
    <row r="11" spans="1:9">
      <c r="A11" s="2">
        <v>2013</v>
      </c>
      <c r="B11" s="88">
        <v>5063</v>
      </c>
      <c r="C11" s="88">
        <v>3481</v>
      </c>
      <c r="D11" s="88">
        <v>3149</v>
      </c>
      <c r="E11" s="88">
        <v>1222</v>
      </c>
      <c r="F11" s="88">
        <v>998</v>
      </c>
      <c r="G11" s="88">
        <v>1462</v>
      </c>
      <c r="H11" s="88">
        <v>1013</v>
      </c>
      <c r="I11" s="31">
        <f t="shared" si="0"/>
        <v>16388</v>
      </c>
    </row>
    <row r="12" spans="1:9">
      <c r="A12" s="2">
        <v>2012</v>
      </c>
      <c r="B12" s="88">
        <v>4882</v>
      </c>
      <c r="C12" s="88">
        <v>3202</v>
      </c>
      <c r="D12" s="88">
        <v>3113</v>
      </c>
      <c r="E12" s="88">
        <v>1116</v>
      </c>
      <c r="F12" s="88">
        <v>857</v>
      </c>
      <c r="G12" s="88">
        <v>812</v>
      </c>
      <c r="H12" s="88">
        <v>782</v>
      </c>
      <c r="I12" s="31">
        <f t="shared" si="0"/>
        <v>14764</v>
      </c>
    </row>
    <row r="13" spans="1:9">
      <c r="A13" s="2">
        <v>2011</v>
      </c>
      <c r="B13" s="91">
        <v>4286</v>
      </c>
      <c r="C13" s="91">
        <v>3049</v>
      </c>
      <c r="D13" s="91">
        <v>2453</v>
      </c>
      <c r="E13" s="91">
        <v>983</v>
      </c>
      <c r="F13" s="91">
        <v>729</v>
      </c>
      <c r="G13" s="91">
        <v>791</v>
      </c>
      <c r="H13" s="91">
        <v>571</v>
      </c>
      <c r="I13" s="31">
        <f t="shared" si="0"/>
        <v>12862</v>
      </c>
    </row>
    <row r="14" spans="1:9">
      <c r="A14" s="2">
        <v>2010</v>
      </c>
      <c r="B14" s="88">
        <v>3452</v>
      </c>
      <c r="C14" s="88">
        <v>2879</v>
      </c>
      <c r="D14" s="88">
        <v>2181</v>
      </c>
      <c r="E14" s="88">
        <v>842</v>
      </c>
      <c r="F14" s="88">
        <v>714</v>
      </c>
      <c r="G14" s="88">
        <v>777</v>
      </c>
      <c r="H14" s="88">
        <v>448</v>
      </c>
      <c r="I14" s="31">
        <f t="shared" si="0"/>
        <v>11293</v>
      </c>
    </row>
    <row r="15" spans="1:9">
      <c r="A15" s="2">
        <v>2009</v>
      </c>
      <c r="B15" s="90">
        <v>2880</v>
      </c>
      <c r="C15" s="90">
        <v>3078</v>
      </c>
      <c r="D15" s="90">
        <v>2395</v>
      </c>
      <c r="E15" s="90">
        <v>809</v>
      </c>
      <c r="F15" s="90">
        <v>531</v>
      </c>
      <c r="G15" s="90">
        <v>551</v>
      </c>
      <c r="H15" s="90">
        <v>260</v>
      </c>
      <c r="I15" s="89">
        <f t="shared" si="0"/>
        <v>10504</v>
      </c>
    </row>
    <row r="16" spans="1:9">
      <c r="A16" s="2">
        <v>2008</v>
      </c>
      <c r="B16" s="88">
        <v>2672</v>
      </c>
      <c r="C16" s="88">
        <v>2105</v>
      </c>
      <c r="D16" s="88">
        <v>2069</v>
      </c>
      <c r="E16" s="88">
        <v>653</v>
      </c>
      <c r="F16" s="88">
        <v>415</v>
      </c>
      <c r="G16" s="88">
        <v>587</v>
      </c>
      <c r="H16" s="88">
        <v>192</v>
      </c>
      <c r="I16" s="31">
        <f t="shared" si="0"/>
        <v>8693</v>
      </c>
    </row>
    <row r="17" spans="1:9">
      <c r="A17" s="2">
        <v>2007</v>
      </c>
      <c r="B17" s="31">
        <v>2335</v>
      </c>
      <c r="C17" s="31">
        <v>2009</v>
      </c>
      <c r="D17" s="31">
        <v>1322</v>
      </c>
      <c r="E17" s="31">
        <v>312</v>
      </c>
      <c r="F17" s="31">
        <v>334</v>
      </c>
      <c r="G17" s="36" t="s">
        <v>190</v>
      </c>
      <c r="H17" s="36" t="s">
        <v>190</v>
      </c>
      <c r="I17" s="31">
        <f t="shared" si="0"/>
        <v>6312</v>
      </c>
    </row>
    <row r="18" spans="1:9">
      <c r="A18" s="2">
        <v>2006</v>
      </c>
      <c r="B18" s="31">
        <v>2148</v>
      </c>
      <c r="C18" s="31">
        <v>1318</v>
      </c>
      <c r="D18" s="31">
        <v>851</v>
      </c>
      <c r="E18" s="31">
        <v>198</v>
      </c>
      <c r="F18" s="31">
        <v>150</v>
      </c>
      <c r="G18" s="36" t="s">
        <v>190</v>
      </c>
      <c r="H18" s="36" t="s">
        <v>190</v>
      </c>
      <c r="I18" s="31">
        <f t="shared" si="0"/>
        <v>4665</v>
      </c>
    </row>
    <row r="19" spans="1:9">
      <c r="A19" s="2">
        <v>2005</v>
      </c>
      <c r="B19" s="31">
        <v>1855</v>
      </c>
      <c r="C19" s="31">
        <v>1193</v>
      </c>
      <c r="D19" s="31">
        <v>443</v>
      </c>
      <c r="E19" s="31">
        <v>187</v>
      </c>
      <c r="F19" s="31">
        <v>59</v>
      </c>
      <c r="G19" s="36" t="s">
        <v>190</v>
      </c>
      <c r="H19" s="36" t="s">
        <v>190</v>
      </c>
      <c r="I19" s="31">
        <f t="shared" si="0"/>
        <v>3737</v>
      </c>
    </row>
    <row r="20" spans="1:9">
      <c r="A20" s="2">
        <v>2004</v>
      </c>
      <c r="B20" s="31">
        <v>1732</v>
      </c>
      <c r="C20" s="31">
        <v>1201</v>
      </c>
      <c r="D20" s="31">
        <v>324</v>
      </c>
      <c r="E20" s="36" t="s">
        <v>190</v>
      </c>
      <c r="F20" s="36" t="s">
        <v>190</v>
      </c>
      <c r="G20" s="36" t="s">
        <v>190</v>
      </c>
      <c r="H20" s="36" t="s">
        <v>190</v>
      </c>
      <c r="I20" s="31">
        <f t="shared" si="0"/>
        <v>3257</v>
      </c>
    </row>
    <row r="21" spans="1:9">
      <c r="A21" t="s">
        <v>189</v>
      </c>
    </row>
    <row r="22" spans="1:9">
      <c r="A22" t="s">
        <v>188</v>
      </c>
    </row>
    <row r="23" spans="1:9">
      <c r="A23" t="s">
        <v>187</v>
      </c>
    </row>
    <row r="44" spans="5:5">
      <c r="E44" s="18"/>
    </row>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46ED-6529-4D02-B2E7-4D9360455233}">
  <dimension ref="A1:K12"/>
  <sheetViews>
    <sheetView workbookViewId="0"/>
  </sheetViews>
  <sheetFormatPr defaultColWidth="9" defaultRowHeight="13.2"/>
  <cols>
    <col min="1" max="9" width="10.77734375" style="18" customWidth="1"/>
    <col min="10" max="10" width="9" style="18"/>
    <col min="11" max="11" width="11.6640625" style="18" bestFit="1" customWidth="1"/>
    <col min="12" max="16384" width="9" style="18"/>
  </cols>
  <sheetData>
    <row r="1" spans="1:11">
      <c r="A1" s="18" t="s">
        <v>212</v>
      </c>
    </row>
    <row r="2" spans="1:11">
      <c r="A2" s="111"/>
    </row>
    <row r="3" spans="1:11" s="105" customFormat="1" ht="41.25" customHeight="1">
      <c r="A3" s="188" t="s">
        <v>211</v>
      </c>
      <c r="B3" s="188"/>
      <c r="C3" s="188"/>
      <c r="E3" s="189" t="s">
        <v>210</v>
      </c>
      <c r="F3" s="189"/>
      <c r="G3" s="189"/>
      <c r="I3" s="189" t="s">
        <v>209</v>
      </c>
      <c r="J3" s="189"/>
      <c r="K3" s="189"/>
    </row>
    <row r="4" spans="1:11" s="105" customFormat="1">
      <c r="A4" s="110"/>
      <c r="B4" s="110"/>
      <c r="C4" s="108" t="s">
        <v>208</v>
      </c>
      <c r="E4" s="109"/>
      <c r="F4" s="109"/>
      <c r="G4" s="108" t="s">
        <v>208</v>
      </c>
      <c r="I4" s="107"/>
      <c r="J4" s="107"/>
      <c r="K4" s="106" t="s">
        <v>207</v>
      </c>
    </row>
    <row r="5" spans="1:11">
      <c r="A5" s="104" t="s">
        <v>204</v>
      </c>
      <c r="B5" s="104" t="s">
        <v>206</v>
      </c>
      <c r="C5" s="103" t="s">
        <v>205</v>
      </c>
      <c r="E5" s="104" t="s">
        <v>204</v>
      </c>
      <c r="F5" s="104" t="s">
        <v>206</v>
      </c>
      <c r="G5" s="103" t="s">
        <v>205</v>
      </c>
      <c r="I5" s="104" t="s">
        <v>204</v>
      </c>
      <c r="J5" s="103" t="s">
        <v>203</v>
      </c>
      <c r="K5" s="103" t="s">
        <v>202</v>
      </c>
    </row>
    <row r="6" spans="1:11">
      <c r="A6" s="99">
        <v>2016</v>
      </c>
      <c r="B6" s="101">
        <v>23021</v>
      </c>
      <c r="C6" s="102">
        <v>525.57300999999995</v>
      </c>
      <c r="D6" s="16"/>
      <c r="E6" s="99">
        <v>2016</v>
      </c>
      <c r="F6" s="101">
        <v>918</v>
      </c>
      <c r="G6" s="100">
        <v>231.60657000000003</v>
      </c>
      <c r="H6" s="16"/>
      <c r="I6" s="99">
        <v>2016</v>
      </c>
      <c r="J6" s="98">
        <v>2575.5540000000001</v>
      </c>
      <c r="K6" s="98">
        <v>13832</v>
      </c>
    </row>
    <row r="7" spans="1:11">
      <c r="A7" s="99">
        <v>2017</v>
      </c>
      <c r="B7" s="101">
        <v>25451</v>
      </c>
      <c r="C7" s="102">
        <v>608.13778000000002</v>
      </c>
      <c r="D7" s="16"/>
      <c r="E7" s="99">
        <v>2017</v>
      </c>
      <c r="F7" s="101">
        <v>1052</v>
      </c>
      <c r="G7" s="100">
        <v>287.87391999999994</v>
      </c>
      <c r="H7" s="16"/>
      <c r="I7" s="99">
        <v>2017</v>
      </c>
      <c r="J7" s="98">
        <v>3178.9090000000001</v>
      </c>
      <c r="K7" s="98">
        <v>15798</v>
      </c>
    </row>
    <row r="8" spans="1:11">
      <c r="A8" s="99">
        <v>2018</v>
      </c>
      <c r="B8" s="101">
        <v>27389</v>
      </c>
      <c r="C8" s="102">
        <v>684.24654999999996</v>
      </c>
      <c r="D8" s="16"/>
      <c r="E8" s="99">
        <v>2018</v>
      </c>
      <c r="F8" s="101">
        <v>1237</v>
      </c>
      <c r="G8" s="100">
        <v>331.14302000000004</v>
      </c>
      <c r="H8" s="16"/>
      <c r="I8" s="99">
        <v>2018</v>
      </c>
      <c r="J8" s="98">
        <v>4411.1310000000003</v>
      </c>
      <c r="K8" s="98">
        <v>17002</v>
      </c>
    </row>
    <row r="9" spans="1:11">
      <c r="A9" s="99">
        <v>2019</v>
      </c>
      <c r="B9" s="101">
        <v>29282</v>
      </c>
      <c r="C9" s="102">
        <v>797</v>
      </c>
      <c r="D9" s="16"/>
      <c r="E9" s="99">
        <v>2019</v>
      </c>
      <c r="F9" s="101">
        <v>1462</v>
      </c>
      <c r="G9" s="100">
        <v>410.95479</v>
      </c>
      <c r="H9" s="16"/>
      <c r="I9" s="99">
        <v>2019</v>
      </c>
      <c r="J9" s="98">
        <v>3661.8620000000001</v>
      </c>
      <c r="K9" s="98">
        <v>18784</v>
      </c>
    </row>
    <row r="10" spans="1:11">
      <c r="A10" s="99">
        <v>2020</v>
      </c>
      <c r="B10" s="101">
        <v>28794</v>
      </c>
      <c r="C10" s="102">
        <v>847</v>
      </c>
      <c r="D10" s="16"/>
      <c r="E10" s="99">
        <v>2020</v>
      </c>
      <c r="F10" s="101">
        <v>1547</v>
      </c>
      <c r="G10" s="100">
        <v>466</v>
      </c>
      <c r="H10" s="16"/>
      <c r="I10" s="99">
        <v>2020</v>
      </c>
      <c r="J10" s="98">
        <v>4035</v>
      </c>
      <c r="K10" s="98">
        <v>21056</v>
      </c>
    </row>
    <row r="11" spans="1:11">
      <c r="A11" s="18" t="s">
        <v>201</v>
      </c>
    </row>
    <row r="12" spans="1:11">
      <c r="A12" s="18" t="s">
        <v>200</v>
      </c>
    </row>
  </sheetData>
  <mergeCells count="3">
    <mergeCell ref="A3:C3"/>
    <mergeCell ref="E3:G3"/>
    <mergeCell ref="I3:K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A7CA6-35F1-4023-A80F-CB77E1A0C438}">
  <dimension ref="A1:L13"/>
  <sheetViews>
    <sheetView zoomScaleNormal="100" workbookViewId="0"/>
  </sheetViews>
  <sheetFormatPr defaultRowHeight="13.2"/>
  <cols>
    <col min="1" max="1" width="27.33203125" customWidth="1"/>
    <col min="2" max="2" width="6.109375" bestFit="1" customWidth="1"/>
    <col min="3" max="3" width="11.109375" bestFit="1" customWidth="1"/>
    <col min="4" max="4" width="10" bestFit="1" customWidth="1"/>
    <col min="6" max="6" width="6.109375" bestFit="1" customWidth="1"/>
    <col min="8" max="8" width="7.5546875" bestFit="1" customWidth="1"/>
    <col min="10" max="10" width="6.109375" bestFit="1" customWidth="1"/>
    <col min="11" max="11" width="10" bestFit="1" customWidth="1"/>
    <col min="12" max="12" width="7.77734375" bestFit="1" customWidth="1"/>
  </cols>
  <sheetData>
    <row r="1" spans="1:12">
      <c r="A1" t="s">
        <v>230</v>
      </c>
    </row>
    <row r="3" spans="1:12">
      <c r="A3" s="119"/>
      <c r="B3" s="119"/>
      <c r="C3" s="119"/>
      <c r="D3" s="119"/>
      <c r="E3" s="119"/>
      <c r="F3" s="119"/>
      <c r="G3" s="119"/>
      <c r="H3" s="119"/>
      <c r="I3" s="119"/>
      <c r="J3" s="191" t="s">
        <v>229</v>
      </c>
      <c r="K3" s="191"/>
      <c r="L3" s="191"/>
    </row>
    <row r="4" spans="1:12">
      <c r="A4" s="123"/>
      <c r="B4" s="192" t="s">
        <v>228</v>
      </c>
      <c r="C4" s="193"/>
      <c r="D4" s="193"/>
      <c r="E4" s="122"/>
      <c r="F4" s="192" t="s">
        <v>227</v>
      </c>
      <c r="G4" s="193"/>
      <c r="H4" s="193"/>
      <c r="I4" s="122"/>
      <c r="J4" s="192" t="s">
        <v>226</v>
      </c>
      <c r="K4" s="193"/>
      <c r="L4" s="193"/>
    </row>
    <row r="5" spans="1:12">
      <c r="A5" s="121" t="s">
        <v>225</v>
      </c>
      <c r="B5" s="120" t="s">
        <v>223</v>
      </c>
      <c r="C5" s="120" t="s">
        <v>224</v>
      </c>
      <c r="D5" s="120" t="s">
        <v>221</v>
      </c>
      <c r="E5" s="120"/>
      <c r="F5" s="120" t="s">
        <v>223</v>
      </c>
      <c r="G5" s="120" t="s">
        <v>222</v>
      </c>
      <c r="H5" s="120" t="s">
        <v>221</v>
      </c>
      <c r="I5" s="120"/>
      <c r="J5" s="120" t="s">
        <v>223</v>
      </c>
      <c r="K5" s="120" t="s">
        <v>222</v>
      </c>
      <c r="L5" s="120" t="s">
        <v>221</v>
      </c>
    </row>
    <row r="6" spans="1:12">
      <c r="A6" s="119" t="s">
        <v>220</v>
      </c>
      <c r="B6" s="117">
        <v>818</v>
      </c>
      <c r="C6" s="116">
        <v>40997.800000000003</v>
      </c>
      <c r="D6" s="116">
        <v>9093</v>
      </c>
      <c r="E6" s="118"/>
      <c r="F6" s="117">
        <v>802</v>
      </c>
      <c r="G6" s="116">
        <v>3340.7</v>
      </c>
      <c r="H6" s="116">
        <v>0</v>
      </c>
      <c r="I6" s="118"/>
      <c r="J6" s="117">
        <v>774</v>
      </c>
      <c r="K6" s="116">
        <v>2290.1</v>
      </c>
      <c r="L6" s="116">
        <v>0</v>
      </c>
    </row>
    <row r="7" spans="1:12">
      <c r="A7" s="119" t="s">
        <v>219</v>
      </c>
      <c r="B7" s="117">
        <v>587</v>
      </c>
      <c r="C7" s="116">
        <v>87897.2</v>
      </c>
      <c r="D7" s="116">
        <v>31105</v>
      </c>
      <c r="E7" s="118"/>
      <c r="F7" s="117">
        <v>569</v>
      </c>
      <c r="G7" s="116">
        <v>6493.5</v>
      </c>
      <c r="H7" s="116">
        <v>0</v>
      </c>
      <c r="I7" s="118"/>
      <c r="J7" s="117">
        <v>537</v>
      </c>
      <c r="K7" s="116">
        <v>8763.4</v>
      </c>
      <c r="L7" s="116">
        <v>0</v>
      </c>
    </row>
    <row r="8" spans="1:12">
      <c r="A8" s="119" t="s">
        <v>218</v>
      </c>
      <c r="B8" s="117">
        <v>252</v>
      </c>
      <c r="C8" s="116">
        <v>1187088.3999999999</v>
      </c>
      <c r="D8" s="116">
        <v>257866</v>
      </c>
      <c r="E8" s="118"/>
      <c r="F8" s="117">
        <v>231</v>
      </c>
      <c r="G8" s="116">
        <v>14049.4</v>
      </c>
      <c r="H8" s="116">
        <v>0</v>
      </c>
      <c r="I8" s="118"/>
      <c r="J8" s="117">
        <v>224</v>
      </c>
      <c r="K8" s="116">
        <v>292269.3</v>
      </c>
      <c r="L8" s="116">
        <v>3066.5</v>
      </c>
    </row>
    <row r="9" spans="1:12">
      <c r="A9" s="115" t="s">
        <v>217</v>
      </c>
      <c r="B9" s="113">
        <v>1657</v>
      </c>
      <c r="C9" s="112">
        <v>231912</v>
      </c>
      <c r="D9" s="112">
        <v>19925</v>
      </c>
      <c r="E9" s="114"/>
      <c r="F9" s="113">
        <v>1602</v>
      </c>
      <c r="G9" s="112">
        <v>6004.6</v>
      </c>
      <c r="H9" s="112">
        <v>0</v>
      </c>
      <c r="I9" s="114"/>
      <c r="J9" s="113">
        <v>1535</v>
      </c>
      <c r="K9" s="112">
        <v>46870.9</v>
      </c>
      <c r="L9" s="112">
        <v>0</v>
      </c>
    </row>
    <row r="10" spans="1:12">
      <c r="A10" s="194" t="s">
        <v>216</v>
      </c>
      <c r="B10" s="194"/>
      <c r="C10" s="194"/>
      <c r="D10" s="194"/>
      <c r="E10" s="194"/>
      <c r="F10" s="194"/>
      <c r="G10" s="194"/>
      <c r="H10" s="194"/>
      <c r="I10" s="194"/>
      <c r="J10" s="194"/>
      <c r="K10" s="194"/>
      <c r="L10" s="194"/>
    </row>
    <row r="11" spans="1:12">
      <c r="A11" s="190" t="s">
        <v>215</v>
      </c>
      <c r="B11" s="190"/>
      <c r="C11" s="190"/>
      <c r="D11" s="190"/>
      <c r="E11" s="190"/>
      <c r="F11" s="190"/>
      <c r="G11" s="190"/>
      <c r="H11" s="190"/>
      <c r="I11" s="190"/>
      <c r="J11" s="190"/>
      <c r="K11" s="190"/>
      <c r="L11" s="190"/>
    </row>
    <row r="12" spans="1:12">
      <c r="A12" s="190" t="s">
        <v>214</v>
      </c>
      <c r="B12" s="190"/>
      <c r="C12" s="190"/>
      <c r="D12" s="190"/>
      <c r="E12" s="190"/>
      <c r="F12" s="190"/>
      <c r="G12" s="190"/>
      <c r="H12" s="190"/>
      <c r="I12" s="190"/>
      <c r="J12" s="190"/>
      <c r="K12" s="190"/>
      <c r="L12" s="190"/>
    </row>
    <row r="13" spans="1:12">
      <c r="A13" t="s">
        <v>213</v>
      </c>
    </row>
  </sheetData>
  <mergeCells count="7">
    <mergeCell ref="A12:L12"/>
    <mergeCell ref="J3:L3"/>
    <mergeCell ref="B4:D4"/>
    <mergeCell ref="F4:H4"/>
    <mergeCell ref="J4:L4"/>
    <mergeCell ref="A10:L10"/>
    <mergeCell ref="A11:L11"/>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14C81-F247-409E-9FD1-E0F2A640D366}">
  <dimension ref="A1:C11"/>
  <sheetViews>
    <sheetView zoomScaleNormal="100" workbookViewId="0"/>
  </sheetViews>
  <sheetFormatPr defaultRowHeight="13.2"/>
  <cols>
    <col min="2" max="2" width="16.77734375" bestFit="1" customWidth="1"/>
    <col min="3" max="3" width="23.77734375" bestFit="1" customWidth="1"/>
  </cols>
  <sheetData>
    <row r="1" spans="1:3">
      <c r="A1" t="s">
        <v>237</v>
      </c>
    </row>
    <row r="2" spans="1:3">
      <c r="C2" s="125" t="s">
        <v>236</v>
      </c>
    </row>
    <row r="3" spans="1:3">
      <c r="A3" s="1"/>
      <c r="B3" s="1" t="s">
        <v>235</v>
      </c>
      <c r="C3" s="1" t="s">
        <v>234</v>
      </c>
    </row>
    <row r="4" spans="1:3">
      <c r="A4" s="1">
        <v>2017</v>
      </c>
      <c r="B4" s="124">
        <v>218254</v>
      </c>
      <c r="C4" s="124">
        <v>46545</v>
      </c>
    </row>
    <row r="5" spans="1:3">
      <c r="A5" s="1">
        <v>2018</v>
      </c>
      <c r="B5" s="124">
        <v>236741</v>
      </c>
      <c r="C5" s="124">
        <v>45554</v>
      </c>
    </row>
    <row r="6" spans="1:3">
      <c r="A6" s="1">
        <v>2019</v>
      </c>
      <c r="B6" s="124">
        <v>231912</v>
      </c>
      <c r="C6" s="124">
        <v>46871</v>
      </c>
    </row>
    <row r="8" spans="1:3">
      <c r="A8" t="s">
        <v>233</v>
      </c>
    </row>
    <row r="10" spans="1:3">
      <c r="A10" t="s">
        <v>232</v>
      </c>
    </row>
    <row r="11" spans="1:3">
      <c r="A11" t="s">
        <v>231</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94A134-8D86-44AF-87B7-75ABB2CEC62C}">
  <dimension ref="A1:B11"/>
  <sheetViews>
    <sheetView zoomScaleNormal="100" workbookViewId="0"/>
  </sheetViews>
  <sheetFormatPr defaultRowHeight="13.2"/>
  <cols>
    <col min="1" max="1" width="53.77734375" customWidth="1"/>
    <col min="2" max="2" width="12" customWidth="1"/>
  </cols>
  <sheetData>
    <row r="1" spans="1:2">
      <c r="A1" t="s">
        <v>247</v>
      </c>
    </row>
    <row r="3" spans="1:2">
      <c r="A3" s="2" t="s">
        <v>246</v>
      </c>
      <c r="B3" s="2" t="s">
        <v>154</v>
      </c>
    </row>
    <row r="4" spans="1:2">
      <c r="A4" s="1" t="s">
        <v>245</v>
      </c>
      <c r="B4" s="126">
        <v>0.67200000000000004</v>
      </c>
    </row>
    <row r="5" spans="1:2">
      <c r="A5" s="1" t="s">
        <v>244</v>
      </c>
      <c r="B5" s="126">
        <v>0.63500000000000001</v>
      </c>
    </row>
    <row r="6" spans="1:2">
      <c r="A6" s="1" t="s">
        <v>243</v>
      </c>
      <c r="B6" s="126">
        <v>0.61799999999999999</v>
      </c>
    </row>
    <row r="7" spans="1:2">
      <c r="A7" s="1" t="s">
        <v>242</v>
      </c>
      <c r="B7" s="126">
        <v>0.57899999999999996</v>
      </c>
    </row>
    <row r="8" spans="1:2">
      <c r="A8" s="1" t="s">
        <v>241</v>
      </c>
      <c r="B8" s="126">
        <v>0.41200000000000003</v>
      </c>
    </row>
    <row r="9" spans="1:2">
      <c r="A9" s="1" t="s">
        <v>240</v>
      </c>
      <c r="B9" s="126">
        <v>0.32400000000000001</v>
      </c>
    </row>
    <row r="10" spans="1:2">
      <c r="A10" s="1" t="s">
        <v>239</v>
      </c>
      <c r="B10" s="126">
        <v>2.8999999999999998E-2</v>
      </c>
    </row>
    <row r="11" spans="1:2">
      <c r="A11" t="s">
        <v>238</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0"/>
  <sheetViews>
    <sheetView workbookViewId="0"/>
  </sheetViews>
  <sheetFormatPr defaultColWidth="9" defaultRowHeight="13.2"/>
  <cols>
    <col min="1" max="1" width="38.5546875" style="49" customWidth="1"/>
    <col min="2" max="16384" width="9" style="49"/>
  </cols>
  <sheetData>
    <row r="1" spans="1:6" ht="13.8" thickBot="1">
      <c r="A1" s="49" t="s">
        <v>107</v>
      </c>
    </row>
    <row r="2" spans="1:6" ht="13.8" thickBot="1">
      <c r="A2" s="50"/>
      <c r="B2" s="51" t="s">
        <v>0</v>
      </c>
      <c r="C2" s="51" t="s">
        <v>1</v>
      </c>
      <c r="D2" s="51" t="s">
        <v>2</v>
      </c>
      <c r="E2" s="51" t="s">
        <v>3</v>
      </c>
      <c r="F2" s="51" t="s">
        <v>105</v>
      </c>
    </row>
    <row r="3" spans="1:6" ht="13.8" thickBot="1">
      <c r="A3" s="52" t="s">
        <v>4</v>
      </c>
      <c r="B3" s="53">
        <v>31130</v>
      </c>
      <c r="C3" s="53">
        <v>30575</v>
      </c>
      <c r="D3" s="53">
        <v>31334</v>
      </c>
      <c r="E3" s="53">
        <v>31667</v>
      </c>
      <c r="F3" s="53">
        <v>30867</v>
      </c>
    </row>
    <row r="4" spans="1:6">
      <c r="A4" s="54" t="s">
        <v>5</v>
      </c>
      <c r="B4" s="55">
        <v>28076</v>
      </c>
      <c r="C4" s="55">
        <v>27461</v>
      </c>
      <c r="D4" s="55">
        <v>28275</v>
      </c>
      <c r="E4" s="55">
        <v>28316</v>
      </c>
      <c r="F4" s="55">
        <v>27024</v>
      </c>
    </row>
    <row r="5" spans="1:6" ht="13.8" thickBot="1">
      <c r="A5" s="52" t="s">
        <v>6</v>
      </c>
      <c r="B5" s="56">
        <v>0.90200000000000002</v>
      </c>
      <c r="C5" s="56">
        <v>0.89800000000000002</v>
      </c>
      <c r="D5" s="56">
        <v>0.90200000000000002</v>
      </c>
      <c r="E5" s="56">
        <v>0.89400000000000002</v>
      </c>
      <c r="F5" s="56">
        <v>0.875</v>
      </c>
    </row>
    <row r="6" spans="1:6">
      <c r="A6" s="54" t="s">
        <v>7</v>
      </c>
      <c r="B6" s="55">
        <v>16696</v>
      </c>
      <c r="C6" s="55">
        <v>16370</v>
      </c>
      <c r="D6" s="55">
        <v>16826</v>
      </c>
      <c r="E6" s="55">
        <v>16371</v>
      </c>
      <c r="F6" s="55">
        <v>14929</v>
      </c>
    </row>
    <row r="7" spans="1:6" ht="13.8" thickBot="1">
      <c r="A7" s="57" t="s">
        <v>8</v>
      </c>
      <c r="B7" s="56">
        <v>0.59499999999999997</v>
      </c>
      <c r="C7" s="56">
        <v>0.59599999999999997</v>
      </c>
      <c r="D7" s="56">
        <v>0.59499999999999997</v>
      </c>
      <c r="E7" s="56">
        <v>0.57799999999999996</v>
      </c>
      <c r="F7" s="56">
        <v>0.55200000000000005</v>
      </c>
    </row>
    <row r="8" spans="1:6">
      <c r="A8" s="58" t="s">
        <v>9</v>
      </c>
      <c r="B8" s="55">
        <v>25867</v>
      </c>
      <c r="C8" s="55">
        <v>25363</v>
      </c>
      <c r="D8" s="55">
        <v>25950</v>
      </c>
      <c r="E8" s="55">
        <v>25734</v>
      </c>
      <c r="F8" s="55">
        <v>24550</v>
      </c>
    </row>
    <row r="9" spans="1:6" ht="13.8" thickBot="1">
      <c r="A9" s="57" t="s">
        <v>10</v>
      </c>
      <c r="B9" s="56">
        <v>0.92100000000000004</v>
      </c>
      <c r="C9" s="56">
        <v>0.92400000000000004</v>
      </c>
      <c r="D9" s="56">
        <v>0.91800000000000004</v>
      </c>
      <c r="E9" s="56">
        <v>0.90900000000000003</v>
      </c>
      <c r="F9" s="56">
        <v>0.90800000000000003</v>
      </c>
    </row>
    <row r="10" spans="1:6">
      <c r="A10" s="7" t="s">
        <v>11</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5753-77A5-4B93-B74B-D2042D8E92D1}">
  <dimension ref="A1:B15"/>
  <sheetViews>
    <sheetView zoomScaleNormal="100" workbookViewId="0"/>
  </sheetViews>
  <sheetFormatPr defaultRowHeight="13.2"/>
  <cols>
    <col min="1" max="1" width="33.21875" customWidth="1"/>
  </cols>
  <sheetData>
    <row r="1" spans="1:2">
      <c r="A1" t="s">
        <v>257</v>
      </c>
    </row>
    <row r="3" spans="1:2">
      <c r="A3" s="2" t="s">
        <v>246</v>
      </c>
      <c r="B3" s="2" t="s">
        <v>154</v>
      </c>
    </row>
    <row r="4" spans="1:2">
      <c r="A4" s="1" t="s">
        <v>256</v>
      </c>
      <c r="B4" s="126">
        <v>0.754</v>
      </c>
    </row>
    <row r="5" spans="1:2">
      <c r="A5" s="1" t="s">
        <v>255</v>
      </c>
      <c r="B5" s="126">
        <v>0.67099999999999993</v>
      </c>
    </row>
    <row r="6" spans="1:2">
      <c r="A6" s="1" t="s">
        <v>254</v>
      </c>
      <c r="B6" s="126">
        <v>0.55299999999999994</v>
      </c>
    </row>
    <row r="7" spans="1:2">
      <c r="A7" s="1" t="s">
        <v>253</v>
      </c>
      <c r="B7" s="126">
        <v>0.498</v>
      </c>
    </row>
    <row r="8" spans="1:2">
      <c r="A8" s="1" t="s">
        <v>252</v>
      </c>
      <c r="B8" s="126">
        <v>0.33</v>
      </c>
    </row>
    <row r="9" spans="1:2">
      <c r="A9" s="1" t="s">
        <v>251</v>
      </c>
      <c r="B9" s="126">
        <v>0.25600000000000001</v>
      </c>
    </row>
    <row r="10" spans="1:2">
      <c r="A10" s="1" t="s">
        <v>250</v>
      </c>
      <c r="B10" s="126">
        <v>0.155</v>
      </c>
    </row>
    <row r="11" spans="1:2">
      <c r="A11" s="1" t="s">
        <v>239</v>
      </c>
      <c r="B11" s="126">
        <v>2.8999999999999998E-2</v>
      </c>
    </row>
    <row r="13" spans="1:2">
      <c r="A13" t="s">
        <v>249</v>
      </c>
    </row>
    <row r="14" spans="1:2">
      <c r="A14" t="s">
        <v>248</v>
      </c>
    </row>
    <row r="15" spans="1:2">
      <c r="A15" t="s">
        <v>238</v>
      </c>
    </row>
  </sheetData>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002E9-298B-45D6-8A8E-B2532F97EBFF}">
  <dimension ref="A1:B16"/>
  <sheetViews>
    <sheetView zoomScaleNormal="100" workbookViewId="0"/>
  </sheetViews>
  <sheetFormatPr defaultRowHeight="13.2"/>
  <cols>
    <col min="1" max="1" width="46.6640625" bestFit="1" customWidth="1"/>
  </cols>
  <sheetData>
    <row r="1" spans="1:2">
      <c r="A1" t="s">
        <v>261</v>
      </c>
    </row>
    <row r="3" spans="1:2">
      <c r="A3" s="2" t="s">
        <v>246</v>
      </c>
      <c r="B3" s="2" t="s">
        <v>154</v>
      </c>
    </row>
    <row r="4" spans="1:2">
      <c r="A4" s="128" t="s">
        <v>255</v>
      </c>
      <c r="B4" s="126">
        <v>0.32899999999999996</v>
      </c>
    </row>
    <row r="5" spans="1:2">
      <c r="A5" s="128" t="s">
        <v>256</v>
      </c>
      <c r="B5" s="126">
        <v>0.28600000000000003</v>
      </c>
    </row>
    <row r="6" spans="1:2">
      <c r="A6" s="128" t="s">
        <v>253</v>
      </c>
      <c r="B6" s="126">
        <v>8.6999999999999994E-2</v>
      </c>
    </row>
    <row r="7" spans="1:2">
      <c r="A7" s="128" t="s">
        <v>254</v>
      </c>
      <c r="B7" s="126">
        <v>8.199999999999999E-2</v>
      </c>
    </row>
    <row r="8" spans="1:2">
      <c r="A8" s="128" t="s">
        <v>252</v>
      </c>
      <c r="B8" s="126">
        <v>4.2999999999999997E-2</v>
      </c>
    </row>
    <row r="9" spans="1:2">
      <c r="A9" s="128" t="s">
        <v>251</v>
      </c>
      <c r="B9" s="126">
        <v>2.3E-2</v>
      </c>
    </row>
    <row r="10" spans="1:2">
      <c r="A10" s="128" t="s">
        <v>250</v>
      </c>
      <c r="B10" s="126">
        <v>8.0000000000000002E-3</v>
      </c>
    </row>
    <row r="11" spans="1:2">
      <c r="A11" s="128" t="s">
        <v>239</v>
      </c>
      <c r="B11" s="126">
        <v>1.1000000000000001E-2</v>
      </c>
    </row>
    <row r="12" spans="1:2">
      <c r="A12" s="128" t="s">
        <v>260</v>
      </c>
      <c r="B12" s="126">
        <v>0.13200000000000001</v>
      </c>
    </row>
    <row r="14" spans="1:2">
      <c r="A14" s="127" t="s">
        <v>259</v>
      </c>
    </row>
    <row r="15" spans="1:2">
      <c r="A15" s="127" t="s">
        <v>258</v>
      </c>
    </row>
    <row r="16" spans="1:2">
      <c r="A16" s="127" t="s">
        <v>213</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5B8FA-0886-4DA8-93F2-F87EF111C405}">
  <dimension ref="A1:B18"/>
  <sheetViews>
    <sheetView zoomScaleNormal="100" workbookViewId="0"/>
  </sheetViews>
  <sheetFormatPr defaultRowHeight="13.2"/>
  <cols>
    <col min="1" max="1" width="60.6640625" customWidth="1"/>
    <col min="2" max="2" width="9.88671875" bestFit="1" customWidth="1"/>
  </cols>
  <sheetData>
    <row r="1" spans="1:2">
      <c r="A1" t="s">
        <v>276</v>
      </c>
    </row>
    <row r="3" spans="1:2">
      <c r="A3" s="2" t="s">
        <v>246</v>
      </c>
      <c r="B3" s="2" t="s">
        <v>154</v>
      </c>
    </row>
    <row r="4" spans="1:2">
      <c r="A4" s="1" t="s">
        <v>275</v>
      </c>
      <c r="B4" s="129">
        <v>57.8</v>
      </c>
    </row>
    <row r="5" spans="1:2">
      <c r="A5" s="1" t="s">
        <v>274</v>
      </c>
      <c r="B5" s="129">
        <v>57.6</v>
      </c>
    </row>
    <row r="6" spans="1:2">
      <c r="A6" s="1" t="s">
        <v>273</v>
      </c>
      <c r="B6" s="129">
        <v>52.9</v>
      </c>
    </row>
    <row r="7" spans="1:2">
      <c r="A7" s="1" t="s">
        <v>272</v>
      </c>
      <c r="B7" s="129">
        <v>50.9</v>
      </c>
    </row>
    <row r="8" spans="1:2">
      <c r="A8" s="1" t="s">
        <v>271</v>
      </c>
      <c r="B8" s="129">
        <v>36.700000000000003</v>
      </c>
    </row>
    <row r="9" spans="1:2">
      <c r="A9" s="1" t="s">
        <v>270</v>
      </c>
      <c r="B9" s="129">
        <v>32.5</v>
      </c>
    </row>
    <row r="10" spans="1:2">
      <c r="A10" s="1" t="s">
        <v>269</v>
      </c>
      <c r="B10" s="129">
        <v>31.9</v>
      </c>
    </row>
    <row r="11" spans="1:2">
      <c r="A11" s="1" t="s">
        <v>268</v>
      </c>
      <c r="B11" s="129">
        <v>30.4</v>
      </c>
    </row>
    <row r="12" spans="1:2">
      <c r="A12" s="1" t="s">
        <v>267</v>
      </c>
      <c r="B12" s="129">
        <v>22</v>
      </c>
    </row>
    <row r="13" spans="1:2">
      <c r="A13" s="1" t="s">
        <v>266</v>
      </c>
      <c r="B13" s="129">
        <v>7.2</v>
      </c>
    </row>
    <row r="14" spans="1:2">
      <c r="A14" s="1" t="s">
        <v>265</v>
      </c>
      <c r="B14" s="129">
        <v>1.5</v>
      </c>
    </row>
    <row r="15" spans="1:2">
      <c r="A15" s="1" t="s">
        <v>264</v>
      </c>
      <c r="B15" s="129">
        <v>0.9</v>
      </c>
    </row>
    <row r="17" spans="1:1">
      <c r="A17" t="s">
        <v>263</v>
      </c>
    </row>
    <row r="18" spans="1:1">
      <c r="A18" t="s">
        <v>262</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25A3-81FA-4E48-BB37-402752CC0D16}">
  <dimension ref="A1:B18"/>
  <sheetViews>
    <sheetView zoomScaleNormal="100" workbookViewId="0"/>
  </sheetViews>
  <sheetFormatPr defaultRowHeight="13.2"/>
  <cols>
    <col min="1" max="1" width="62.33203125" bestFit="1" customWidth="1"/>
  </cols>
  <sheetData>
    <row r="1" spans="1:2">
      <c r="A1" t="s">
        <v>278</v>
      </c>
    </row>
    <row r="3" spans="1:2">
      <c r="A3" s="1" t="s">
        <v>246</v>
      </c>
      <c r="B3" s="1" t="s">
        <v>154</v>
      </c>
    </row>
    <row r="4" spans="1:2">
      <c r="A4" s="1" t="s">
        <v>273</v>
      </c>
      <c r="B4" s="129">
        <v>64.400000000000006</v>
      </c>
    </row>
    <row r="5" spans="1:2">
      <c r="A5" s="1" t="s">
        <v>272</v>
      </c>
      <c r="B5" s="129">
        <v>58.4</v>
      </c>
    </row>
    <row r="6" spans="1:2">
      <c r="A6" s="1" t="s">
        <v>274</v>
      </c>
      <c r="B6" s="129">
        <v>52.3</v>
      </c>
    </row>
    <row r="7" spans="1:2">
      <c r="A7" s="1" t="s">
        <v>270</v>
      </c>
      <c r="B7" s="129">
        <v>50.8</v>
      </c>
    </row>
    <row r="8" spans="1:2">
      <c r="A8" s="1" t="s">
        <v>275</v>
      </c>
      <c r="B8" s="129">
        <v>43.8</v>
      </c>
    </row>
    <row r="9" spans="1:2">
      <c r="A9" s="1" t="s">
        <v>271</v>
      </c>
      <c r="B9" s="129">
        <v>34.700000000000003</v>
      </c>
    </row>
    <row r="10" spans="1:2">
      <c r="A10" s="1" t="s">
        <v>268</v>
      </c>
      <c r="B10" s="129">
        <v>26.2</v>
      </c>
    </row>
    <row r="11" spans="1:2">
      <c r="A11" s="1" t="s">
        <v>267</v>
      </c>
      <c r="B11" s="129">
        <v>24.1</v>
      </c>
    </row>
    <row r="12" spans="1:2">
      <c r="A12" s="1" t="s">
        <v>269</v>
      </c>
      <c r="B12" s="129">
        <v>12.8</v>
      </c>
    </row>
    <row r="13" spans="1:2">
      <c r="A13" s="1" t="s">
        <v>266</v>
      </c>
      <c r="B13" s="129">
        <v>2</v>
      </c>
    </row>
    <row r="14" spans="1:2">
      <c r="A14" s="1" t="s">
        <v>265</v>
      </c>
      <c r="B14" s="129">
        <v>1.1000000000000001</v>
      </c>
    </row>
    <row r="15" spans="1:2">
      <c r="A15" s="1" t="s">
        <v>264</v>
      </c>
      <c r="B15" s="129">
        <v>1</v>
      </c>
    </row>
    <row r="17" spans="1:1">
      <c r="A17" t="s">
        <v>263</v>
      </c>
    </row>
    <row r="18" spans="1:1">
      <c r="A18" t="s">
        <v>277</v>
      </c>
    </row>
  </sheetData>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C3428-D807-49C1-B82A-C68FEEC8314A}">
  <dimension ref="A1:C9"/>
  <sheetViews>
    <sheetView zoomScaleNormal="100" workbookViewId="0"/>
  </sheetViews>
  <sheetFormatPr defaultRowHeight="13.2"/>
  <cols>
    <col min="2" max="2" width="19.109375" bestFit="1" customWidth="1"/>
    <col min="3" max="3" width="19.33203125" bestFit="1" customWidth="1"/>
  </cols>
  <sheetData>
    <row r="1" spans="1:3">
      <c r="A1" t="s">
        <v>283</v>
      </c>
    </row>
    <row r="3" spans="1:3">
      <c r="A3" s="1"/>
      <c r="B3" s="1" t="s">
        <v>282</v>
      </c>
      <c r="C3" s="1" t="s">
        <v>281</v>
      </c>
    </row>
    <row r="4" spans="1:3">
      <c r="A4" s="1">
        <v>2018</v>
      </c>
      <c r="B4" s="126">
        <v>0.75600000000000001</v>
      </c>
      <c r="C4" s="126">
        <v>0.24399999999999999</v>
      </c>
    </row>
    <row r="5" spans="1:3">
      <c r="A5" s="1">
        <v>2019</v>
      </c>
      <c r="B5" s="126">
        <v>0.73499999999999999</v>
      </c>
      <c r="C5" s="126">
        <v>0.26500000000000001</v>
      </c>
    </row>
    <row r="6" spans="1:3">
      <c r="A6" s="1">
        <v>2020</v>
      </c>
      <c r="B6" s="126">
        <v>0.746</v>
      </c>
      <c r="C6" s="126">
        <v>0.254</v>
      </c>
    </row>
    <row r="8" spans="1:3">
      <c r="A8" t="s">
        <v>280</v>
      </c>
    </row>
    <row r="9" spans="1:3">
      <c r="A9" t="s">
        <v>279</v>
      </c>
    </row>
  </sheetData>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F3FE8-0ECD-490C-AD4F-4A72FD40BD06}">
  <dimension ref="A1:J11"/>
  <sheetViews>
    <sheetView zoomScaleNormal="100" workbookViewId="0"/>
  </sheetViews>
  <sheetFormatPr defaultRowHeight="13.2"/>
  <cols>
    <col min="1" max="1" width="26.77734375" customWidth="1"/>
    <col min="6" max="6" width="9.33203125" bestFit="1" customWidth="1"/>
    <col min="7" max="7" width="19.109375" bestFit="1" customWidth="1"/>
    <col min="8" max="8" width="6.5546875" bestFit="1" customWidth="1"/>
  </cols>
  <sheetData>
    <row r="1" spans="1:10">
      <c r="A1" t="s">
        <v>297</v>
      </c>
    </row>
    <row r="3" spans="1:10">
      <c r="A3" s="150"/>
      <c r="B3" s="195" t="s">
        <v>296</v>
      </c>
      <c r="C3" s="149"/>
      <c r="D3" s="195" t="s">
        <v>295</v>
      </c>
      <c r="E3" s="149"/>
      <c r="F3" s="144"/>
      <c r="G3" s="144"/>
      <c r="H3" s="144"/>
      <c r="I3" s="149"/>
      <c r="J3" s="195" t="s">
        <v>294</v>
      </c>
    </row>
    <row r="4" spans="1:10">
      <c r="A4" s="130"/>
      <c r="B4" s="196"/>
      <c r="C4" s="148"/>
      <c r="D4" s="196"/>
      <c r="E4" s="148"/>
      <c r="F4" s="198" t="s">
        <v>293</v>
      </c>
      <c r="G4" s="199"/>
      <c r="H4" s="200"/>
      <c r="I4" s="148"/>
      <c r="J4" s="196"/>
    </row>
    <row r="5" spans="1:10" ht="26.4">
      <c r="A5" s="147" t="s">
        <v>292</v>
      </c>
      <c r="B5" s="197"/>
      <c r="C5" s="146"/>
      <c r="D5" s="197"/>
      <c r="E5" s="146"/>
      <c r="F5" s="145" t="s">
        <v>291</v>
      </c>
      <c r="G5" s="144" t="s">
        <v>290</v>
      </c>
      <c r="H5" s="143" t="s">
        <v>289</v>
      </c>
      <c r="I5" s="142"/>
      <c r="J5" s="197"/>
    </row>
    <row r="6" spans="1:10">
      <c r="A6" s="130" t="s">
        <v>288</v>
      </c>
      <c r="B6" s="140">
        <v>882</v>
      </c>
      <c r="C6" s="140"/>
      <c r="D6" s="136">
        <v>61.8</v>
      </c>
      <c r="E6" s="136"/>
      <c r="F6" s="141">
        <v>47.6</v>
      </c>
      <c r="G6" s="138">
        <v>6.5</v>
      </c>
      <c r="H6" s="137">
        <v>6.9</v>
      </c>
      <c r="I6" s="136"/>
      <c r="J6" s="136">
        <v>38.200000000000003</v>
      </c>
    </row>
    <row r="7" spans="1:10">
      <c r="A7" s="130" t="s">
        <v>287</v>
      </c>
      <c r="B7" s="140">
        <v>638</v>
      </c>
      <c r="C7" s="140"/>
      <c r="D7" s="136">
        <v>82.6</v>
      </c>
      <c r="E7" s="136"/>
      <c r="F7" s="139">
        <v>59.9</v>
      </c>
      <c r="G7" s="138">
        <v>6.9</v>
      </c>
      <c r="H7" s="137">
        <v>15</v>
      </c>
      <c r="I7" s="136"/>
      <c r="J7" s="136">
        <v>17.399999999999999</v>
      </c>
    </row>
    <row r="8" spans="1:10">
      <c r="A8" s="130" t="s">
        <v>286</v>
      </c>
      <c r="B8" s="140">
        <v>322</v>
      </c>
      <c r="C8" s="140"/>
      <c r="D8" s="136">
        <v>93.8</v>
      </c>
      <c r="E8" s="136"/>
      <c r="F8" s="139">
        <v>54.7</v>
      </c>
      <c r="G8" s="138">
        <v>2.8</v>
      </c>
      <c r="H8" s="137">
        <v>34.5</v>
      </c>
      <c r="I8" s="136"/>
      <c r="J8" s="136">
        <v>6.2</v>
      </c>
    </row>
    <row r="9" spans="1:10">
      <c r="A9" s="135" t="s">
        <v>285</v>
      </c>
      <c r="B9" s="134">
        <v>1842</v>
      </c>
      <c r="C9" s="134"/>
      <c r="D9" s="131">
        <v>74.599999999999994</v>
      </c>
      <c r="E9" s="131"/>
      <c r="F9" s="133">
        <v>53.1</v>
      </c>
      <c r="G9" s="131">
        <v>6</v>
      </c>
      <c r="H9" s="132">
        <v>14.5</v>
      </c>
      <c r="I9" s="131"/>
      <c r="J9" s="131">
        <v>25.4</v>
      </c>
    </row>
    <row r="10" spans="1:10">
      <c r="A10" s="130"/>
      <c r="B10" s="130"/>
      <c r="C10" s="130"/>
      <c r="D10" s="130"/>
      <c r="E10" s="130"/>
      <c r="F10" s="130"/>
      <c r="G10" s="130"/>
      <c r="H10" s="130"/>
      <c r="I10" s="130"/>
      <c r="J10" s="130"/>
    </row>
    <row r="11" spans="1:10">
      <c r="A11" s="130" t="s">
        <v>284</v>
      </c>
    </row>
  </sheetData>
  <mergeCells count="4">
    <mergeCell ref="B3:B5"/>
    <mergeCell ref="D3:D5"/>
    <mergeCell ref="J3:J5"/>
    <mergeCell ref="F4:H4"/>
  </mergeCells>
  <phoneticPr fontId="1"/>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683F9-D1DB-4C65-9113-A2E5AA4D1D08}">
  <dimension ref="A1:E42"/>
  <sheetViews>
    <sheetView workbookViewId="0"/>
  </sheetViews>
  <sheetFormatPr defaultRowHeight="13.2"/>
  <sheetData>
    <row r="1" spans="1:3">
      <c r="A1" s="155" t="s">
        <v>308</v>
      </c>
    </row>
    <row r="2" spans="1:3" ht="52.8">
      <c r="A2" s="153" t="s">
        <v>149</v>
      </c>
      <c r="B2" s="154" t="s">
        <v>307</v>
      </c>
      <c r="C2" s="154" t="s">
        <v>306</v>
      </c>
    </row>
    <row r="3" spans="1:3">
      <c r="A3" s="153">
        <v>2016</v>
      </c>
      <c r="B3" s="151" t="s">
        <v>305</v>
      </c>
      <c r="C3" s="152">
        <v>51</v>
      </c>
    </row>
    <row r="4" spans="1:3">
      <c r="A4" s="153">
        <v>2017</v>
      </c>
      <c r="B4" s="151" t="s">
        <v>304</v>
      </c>
      <c r="C4" s="152">
        <v>44</v>
      </c>
    </row>
    <row r="5" spans="1:3">
      <c r="A5" s="153">
        <v>2018</v>
      </c>
      <c r="B5" s="151" t="s">
        <v>303</v>
      </c>
      <c r="C5" s="152">
        <v>65</v>
      </c>
    </row>
    <row r="6" spans="1:3">
      <c r="A6" s="153">
        <v>2019</v>
      </c>
      <c r="B6" s="152">
        <v>204</v>
      </c>
      <c r="C6" s="151" t="s">
        <v>302</v>
      </c>
    </row>
    <row r="7" spans="1:3">
      <c r="A7" s="153">
        <v>2020</v>
      </c>
      <c r="B7" s="152"/>
      <c r="C7" s="151" t="s">
        <v>301</v>
      </c>
    </row>
    <row r="8" spans="1:3">
      <c r="A8" t="s">
        <v>300</v>
      </c>
    </row>
    <row r="9" spans="1:3">
      <c r="A9" t="s">
        <v>299</v>
      </c>
    </row>
    <row r="10" spans="1:3">
      <c r="A10" t="s">
        <v>298</v>
      </c>
    </row>
    <row r="42" spans="5:5">
      <c r="E42" s="18"/>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
  <sheetViews>
    <sheetView workbookViewId="0"/>
  </sheetViews>
  <sheetFormatPr defaultColWidth="9" defaultRowHeight="13.2"/>
  <cols>
    <col min="1" max="1" width="34.109375" style="49" customWidth="1"/>
    <col min="2" max="16384" width="9" style="49"/>
  </cols>
  <sheetData>
    <row r="1" spans="1:6" ht="13.8" thickBot="1">
      <c r="A1" s="49" t="s">
        <v>108</v>
      </c>
    </row>
    <row r="2" spans="1:6" ht="13.8" thickBot="1">
      <c r="A2" s="50"/>
      <c r="B2" s="51" t="s">
        <v>0</v>
      </c>
      <c r="C2" s="51" t="s">
        <v>1</v>
      </c>
      <c r="D2" s="51" t="s">
        <v>2</v>
      </c>
      <c r="E2" s="51" t="s">
        <v>3</v>
      </c>
      <c r="F2" s="51" t="s">
        <v>3</v>
      </c>
    </row>
    <row r="3" spans="1:6" ht="13.8" thickBot="1">
      <c r="A3" s="52" t="s">
        <v>4</v>
      </c>
      <c r="B3" s="53">
        <v>3324</v>
      </c>
      <c r="C3" s="53">
        <v>3350</v>
      </c>
      <c r="D3" s="53">
        <v>3166</v>
      </c>
      <c r="E3" s="53">
        <v>3132</v>
      </c>
      <c r="F3" s="53">
        <v>3336</v>
      </c>
    </row>
    <row r="4" spans="1:6">
      <c r="A4" s="54" t="s">
        <v>5</v>
      </c>
      <c r="B4" s="55">
        <v>2401</v>
      </c>
      <c r="C4" s="55">
        <v>2329</v>
      </c>
      <c r="D4" s="55">
        <v>2303</v>
      </c>
      <c r="E4" s="55">
        <v>2199</v>
      </c>
      <c r="F4" s="55">
        <v>2384</v>
      </c>
    </row>
    <row r="5" spans="1:6" ht="13.8" thickBot="1">
      <c r="A5" s="52" t="s">
        <v>6</v>
      </c>
      <c r="B5" s="56">
        <v>0.72199999999999998</v>
      </c>
      <c r="C5" s="56">
        <v>0.69499999999999995</v>
      </c>
      <c r="D5" s="56">
        <v>0.72699999999999998</v>
      </c>
      <c r="E5" s="56">
        <v>0.70199999999999996</v>
      </c>
      <c r="F5" s="56">
        <v>0.71499999999999997</v>
      </c>
    </row>
    <row r="6" spans="1:6">
      <c r="A6" s="54" t="s">
        <v>7</v>
      </c>
      <c r="B6" s="59">
        <v>797</v>
      </c>
      <c r="C6" s="59">
        <v>809</v>
      </c>
      <c r="D6" s="59">
        <v>793</v>
      </c>
      <c r="E6" s="59">
        <v>749</v>
      </c>
      <c r="F6" s="59">
        <v>794</v>
      </c>
    </row>
    <row r="7" spans="1:6" ht="13.8" thickBot="1">
      <c r="A7" s="57" t="s">
        <v>8</v>
      </c>
      <c r="B7" s="56">
        <v>0.33200000000000002</v>
      </c>
      <c r="C7" s="56">
        <v>0.34699999999999998</v>
      </c>
      <c r="D7" s="56">
        <v>0.34399999999999997</v>
      </c>
      <c r="E7" s="56">
        <v>0.34100000000000003</v>
      </c>
      <c r="F7" s="56">
        <v>0.33300000000000002</v>
      </c>
    </row>
    <row r="8" spans="1:6">
      <c r="A8" s="58" t="s">
        <v>9</v>
      </c>
      <c r="B8" s="55">
        <v>2189</v>
      </c>
      <c r="C8" s="55">
        <v>2145</v>
      </c>
      <c r="D8" s="55">
        <v>2142</v>
      </c>
      <c r="E8" s="55">
        <v>1975</v>
      </c>
      <c r="F8" s="55">
        <v>2153</v>
      </c>
    </row>
    <row r="9" spans="1:6" ht="13.8" thickBot="1">
      <c r="A9" s="57" t="s">
        <v>10</v>
      </c>
      <c r="B9" s="56">
        <v>0.91200000000000003</v>
      </c>
      <c r="C9" s="56">
        <v>0.92100000000000004</v>
      </c>
      <c r="D9" s="56">
        <v>0.93</v>
      </c>
      <c r="E9" s="56">
        <v>0.89800000000000002</v>
      </c>
      <c r="F9" s="56">
        <v>0.90300000000000002</v>
      </c>
    </row>
    <row r="10" spans="1:6">
      <c r="A10" s="8" t="s">
        <v>11</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4"/>
  <sheetViews>
    <sheetView workbookViewId="0"/>
  </sheetViews>
  <sheetFormatPr defaultColWidth="9" defaultRowHeight="13.2"/>
  <cols>
    <col min="1" max="1" width="29.109375" style="18" customWidth="1"/>
    <col min="2" max="2" width="7.44140625" style="18" bestFit="1" customWidth="1"/>
    <col min="3" max="3" width="9" style="18"/>
    <col min="4" max="4" width="33.88671875" style="18" bestFit="1" customWidth="1"/>
    <col min="5" max="5" width="7.44140625" style="18" bestFit="1" customWidth="1"/>
    <col min="6" max="16384" width="9" style="18"/>
  </cols>
  <sheetData>
    <row r="1" spans="1:6">
      <c r="A1" s="18" t="s">
        <v>109</v>
      </c>
    </row>
    <row r="2" spans="1:6">
      <c r="A2" s="32" t="s">
        <v>68</v>
      </c>
      <c r="B2" s="32"/>
      <c r="D2" s="32" t="s">
        <v>111</v>
      </c>
      <c r="E2" s="32"/>
    </row>
    <row r="3" spans="1:6">
      <c r="A3" s="33" t="s">
        <v>69</v>
      </c>
      <c r="B3" s="34">
        <v>0</v>
      </c>
      <c r="D3" s="35" t="s">
        <v>89</v>
      </c>
      <c r="E3" s="72">
        <v>60</v>
      </c>
      <c r="F3" s="61"/>
    </row>
    <row r="4" spans="1:6">
      <c r="A4" s="33" t="s">
        <v>70</v>
      </c>
      <c r="B4" s="34">
        <v>9</v>
      </c>
      <c r="D4" s="35" t="s">
        <v>70</v>
      </c>
      <c r="E4" s="72">
        <v>14</v>
      </c>
    </row>
    <row r="5" spans="1:6">
      <c r="A5" s="33" t="s">
        <v>71</v>
      </c>
      <c r="B5" s="34">
        <v>103</v>
      </c>
      <c r="D5" s="35" t="s">
        <v>90</v>
      </c>
      <c r="E5" s="72">
        <v>32</v>
      </c>
    </row>
    <row r="6" spans="1:6">
      <c r="A6" s="33" t="s">
        <v>72</v>
      </c>
      <c r="B6" s="34">
        <v>10493</v>
      </c>
      <c r="D6" s="35" t="s">
        <v>72</v>
      </c>
      <c r="E6" s="72">
        <v>9323</v>
      </c>
    </row>
    <row r="7" spans="1:6">
      <c r="A7" s="33" t="s">
        <v>73</v>
      </c>
      <c r="B7" s="34">
        <v>38429</v>
      </c>
      <c r="D7" s="35" t="s">
        <v>73</v>
      </c>
      <c r="E7" s="72">
        <v>12061</v>
      </c>
    </row>
    <row r="8" spans="1:6">
      <c r="A8" s="33" t="s">
        <v>74</v>
      </c>
      <c r="B8" s="34">
        <v>950</v>
      </c>
      <c r="D8" s="35" t="s">
        <v>74</v>
      </c>
      <c r="E8" s="72">
        <v>559</v>
      </c>
    </row>
    <row r="9" spans="1:6">
      <c r="A9" s="33" t="s">
        <v>75</v>
      </c>
      <c r="B9" s="34">
        <v>2012</v>
      </c>
      <c r="D9" s="35" t="s">
        <v>91</v>
      </c>
      <c r="E9" s="72">
        <v>9404</v>
      </c>
    </row>
    <row r="10" spans="1:6">
      <c r="A10" s="33" t="s">
        <v>76</v>
      </c>
      <c r="B10" s="34">
        <v>0</v>
      </c>
      <c r="D10" s="35" t="s">
        <v>92</v>
      </c>
      <c r="E10" s="72">
        <v>1151</v>
      </c>
    </row>
    <row r="11" spans="1:6">
      <c r="A11" s="33" t="s">
        <v>77</v>
      </c>
      <c r="B11" s="34">
        <v>2067</v>
      </c>
      <c r="D11" s="35" t="s">
        <v>93</v>
      </c>
      <c r="E11" s="72">
        <v>2734</v>
      </c>
    </row>
    <row r="12" spans="1:6">
      <c r="A12" s="33" t="s">
        <v>78</v>
      </c>
      <c r="B12" s="34">
        <v>1409</v>
      </c>
      <c r="D12" s="35" t="s">
        <v>94</v>
      </c>
      <c r="E12" s="72">
        <v>555</v>
      </c>
    </row>
    <row r="13" spans="1:6">
      <c r="A13" s="33" t="s">
        <v>79</v>
      </c>
      <c r="B13" s="34">
        <v>422</v>
      </c>
      <c r="D13" s="35" t="s">
        <v>95</v>
      </c>
      <c r="E13" s="72">
        <v>850</v>
      </c>
    </row>
    <row r="14" spans="1:6">
      <c r="A14" s="33" t="s">
        <v>80</v>
      </c>
      <c r="B14" s="34">
        <v>0</v>
      </c>
      <c r="D14" s="35" t="s">
        <v>96</v>
      </c>
      <c r="E14" s="72">
        <v>3187</v>
      </c>
    </row>
    <row r="15" spans="1:6">
      <c r="A15" s="33" t="s">
        <v>81</v>
      </c>
      <c r="B15" s="34">
        <v>0</v>
      </c>
      <c r="D15" s="35" t="s">
        <v>97</v>
      </c>
      <c r="E15" s="72">
        <v>194</v>
      </c>
    </row>
    <row r="16" spans="1:6">
      <c r="A16" s="33" t="s">
        <v>82</v>
      </c>
      <c r="B16" s="34">
        <v>0</v>
      </c>
      <c r="D16" s="35" t="s">
        <v>98</v>
      </c>
      <c r="E16" s="72">
        <v>274</v>
      </c>
    </row>
    <row r="17" spans="1:5">
      <c r="A17" s="33" t="s">
        <v>83</v>
      </c>
      <c r="B17" s="34">
        <v>0</v>
      </c>
      <c r="D17" s="35" t="s">
        <v>99</v>
      </c>
      <c r="E17" s="72">
        <v>772</v>
      </c>
    </row>
    <row r="18" spans="1:5">
      <c r="A18" s="33" t="s">
        <v>84</v>
      </c>
      <c r="B18" s="34">
        <v>0</v>
      </c>
      <c r="D18" s="35" t="s">
        <v>100</v>
      </c>
      <c r="E18" s="72">
        <v>526</v>
      </c>
    </row>
    <row r="19" spans="1:5">
      <c r="A19" s="33" t="s">
        <v>85</v>
      </c>
      <c r="B19" s="34">
        <v>0</v>
      </c>
      <c r="D19" s="35" t="s">
        <v>101</v>
      </c>
      <c r="E19" s="72">
        <v>120</v>
      </c>
    </row>
    <row r="20" spans="1:5">
      <c r="A20" s="33" t="s">
        <v>86</v>
      </c>
      <c r="B20" s="34">
        <v>9642</v>
      </c>
      <c r="D20" s="35" t="s">
        <v>102</v>
      </c>
      <c r="E20" s="72">
        <v>4404</v>
      </c>
    </row>
    <row r="21" spans="1:5">
      <c r="A21" s="33" t="s">
        <v>87</v>
      </c>
      <c r="B21" s="34">
        <v>3000</v>
      </c>
      <c r="D21" s="35" t="s">
        <v>103</v>
      </c>
      <c r="E21" s="72">
        <v>2449</v>
      </c>
    </row>
    <row r="22" spans="1:5">
      <c r="A22" s="33" t="s">
        <v>88</v>
      </c>
      <c r="B22" s="34">
        <v>365</v>
      </c>
      <c r="D22" s="35" t="s">
        <v>88</v>
      </c>
      <c r="E22" s="72">
        <v>409</v>
      </c>
    </row>
    <row r="24" spans="1:5">
      <c r="A24" s="18" t="s">
        <v>110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0"/>
  <sheetViews>
    <sheetView workbookViewId="0"/>
  </sheetViews>
  <sheetFormatPr defaultColWidth="9" defaultRowHeight="13.2"/>
  <cols>
    <col min="1" max="1" width="34.109375" style="18" customWidth="1"/>
    <col min="2" max="16384" width="9" style="18"/>
  </cols>
  <sheetData>
    <row r="1" spans="1:6">
      <c r="A1" s="18" t="s">
        <v>112</v>
      </c>
    </row>
    <row r="2" spans="1:6">
      <c r="A2" s="42"/>
      <c r="B2" s="43" t="s">
        <v>0</v>
      </c>
      <c r="C2" s="43" t="s">
        <v>1</v>
      </c>
      <c r="D2" s="43" t="s">
        <v>2</v>
      </c>
      <c r="E2" s="44" t="s">
        <v>3</v>
      </c>
      <c r="F2" s="44" t="s">
        <v>105</v>
      </c>
    </row>
    <row r="3" spans="1:6">
      <c r="A3" s="45" t="s">
        <v>4</v>
      </c>
      <c r="B3" s="46">
        <v>10086</v>
      </c>
      <c r="C3" s="46">
        <v>9960</v>
      </c>
      <c r="D3" s="46">
        <v>10009</v>
      </c>
      <c r="E3" s="47">
        <v>9769</v>
      </c>
      <c r="F3" s="47">
        <v>9710</v>
      </c>
    </row>
    <row r="4" spans="1:6">
      <c r="A4" s="45" t="s">
        <v>5</v>
      </c>
      <c r="B4" s="46">
        <v>5785</v>
      </c>
      <c r="C4" s="46">
        <v>5935</v>
      </c>
      <c r="D4" s="46">
        <v>5943</v>
      </c>
      <c r="E4" s="47">
        <v>5795</v>
      </c>
      <c r="F4" s="47">
        <v>5586</v>
      </c>
    </row>
    <row r="5" spans="1:6">
      <c r="A5" s="45" t="s">
        <v>6</v>
      </c>
      <c r="B5" s="62">
        <v>0.57399999999999995</v>
      </c>
      <c r="C5" s="62">
        <v>0.59599999999999997</v>
      </c>
      <c r="D5" s="62">
        <v>0.59399999999999997</v>
      </c>
      <c r="E5" s="63">
        <v>0.59299999999999997</v>
      </c>
      <c r="F5" s="63">
        <v>0.57499999999999996</v>
      </c>
    </row>
    <row r="6" spans="1:6">
      <c r="A6" s="45" t="s">
        <v>7</v>
      </c>
      <c r="B6" s="46">
        <v>2886</v>
      </c>
      <c r="C6" s="46">
        <v>2967</v>
      </c>
      <c r="D6" s="46">
        <v>2945</v>
      </c>
      <c r="E6" s="47">
        <v>2807</v>
      </c>
      <c r="F6" s="47">
        <v>2582</v>
      </c>
    </row>
    <row r="7" spans="1:6">
      <c r="A7" s="45" t="s">
        <v>8</v>
      </c>
      <c r="B7" s="62">
        <v>0.499</v>
      </c>
      <c r="C7" s="62">
        <v>0.5</v>
      </c>
      <c r="D7" s="62">
        <v>0.496</v>
      </c>
      <c r="E7" s="63">
        <v>0.48399999999999999</v>
      </c>
      <c r="F7" s="63">
        <v>0.46200000000000002</v>
      </c>
    </row>
    <row r="8" spans="1:6">
      <c r="A8" s="48" t="s">
        <v>9</v>
      </c>
      <c r="B8" s="46">
        <v>5410</v>
      </c>
      <c r="C8" s="46">
        <v>5582</v>
      </c>
      <c r="D8" s="46">
        <v>5564</v>
      </c>
      <c r="E8" s="47">
        <v>5445</v>
      </c>
      <c r="F8" s="47">
        <v>5195</v>
      </c>
    </row>
    <row r="9" spans="1:6">
      <c r="A9" s="45" t="s">
        <v>10</v>
      </c>
      <c r="B9" s="62">
        <v>0.93500000000000005</v>
      </c>
      <c r="C9" s="62">
        <v>0.94099999999999995</v>
      </c>
      <c r="D9" s="62">
        <v>0.93600000000000005</v>
      </c>
      <c r="E9" s="63">
        <v>0.94</v>
      </c>
      <c r="F9" s="63">
        <v>0.93</v>
      </c>
    </row>
    <row r="10" spans="1:6">
      <c r="A10" s="11" t="s">
        <v>11</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3"/>
  <sheetViews>
    <sheetView workbookViewId="0"/>
  </sheetViews>
  <sheetFormatPr defaultColWidth="9" defaultRowHeight="13.2"/>
  <cols>
    <col min="1" max="1" width="34.109375" style="18" customWidth="1"/>
    <col min="2" max="16384" width="9" style="18"/>
  </cols>
  <sheetData>
    <row r="1" spans="1:6" ht="13.8" thickBot="1">
      <c r="A1" s="18" t="s">
        <v>113</v>
      </c>
    </row>
    <row r="2" spans="1:6" ht="13.8" thickBot="1">
      <c r="A2" s="12"/>
      <c r="B2" s="9" t="s">
        <v>0</v>
      </c>
      <c r="C2" s="9" t="s">
        <v>1</v>
      </c>
      <c r="D2" s="9" t="s">
        <v>2</v>
      </c>
      <c r="E2" s="3" t="s">
        <v>3</v>
      </c>
      <c r="F2" s="60" t="s">
        <v>105</v>
      </c>
    </row>
    <row r="3" spans="1:6" ht="13.8" thickBot="1">
      <c r="A3" s="13" t="s">
        <v>4</v>
      </c>
      <c r="B3" s="10">
        <v>80811</v>
      </c>
      <c r="C3" s="10">
        <v>79793</v>
      </c>
      <c r="D3" s="10">
        <v>79523</v>
      </c>
      <c r="E3" s="4">
        <v>78573</v>
      </c>
      <c r="F3" s="4">
        <v>76281</v>
      </c>
    </row>
    <row r="4" spans="1:6">
      <c r="A4" s="14" t="s">
        <v>5</v>
      </c>
      <c r="B4" s="15">
        <v>54540</v>
      </c>
      <c r="C4" s="15">
        <v>54217</v>
      </c>
      <c r="D4" s="15">
        <v>54256</v>
      </c>
      <c r="E4" s="5">
        <v>53585</v>
      </c>
      <c r="F4" s="5">
        <v>49459</v>
      </c>
    </row>
    <row r="5" spans="1:6">
      <c r="A5" s="14" t="s">
        <v>6</v>
      </c>
      <c r="B5" s="66">
        <v>0.67500000000000004</v>
      </c>
      <c r="C5" s="66">
        <v>0.67900000000000005</v>
      </c>
      <c r="D5" s="67">
        <v>0.68200000000000005</v>
      </c>
      <c r="E5" s="68">
        <v>0.68200000000000005</v>
      </c>
      <c r="F5" s="68">
        <v>0.64800000000000002</v>
      </c>
    </row>
    <row r="6" spans="1:6" ht="13.8" thickBot="1">
      <c r="A6" s="13" t="s">
        <v>13</v>
      </c>
      <c r="B6" s="64">
        <v>0.99399999999999999</v>
      </c>
      <c r="C6" s="64">
        <v>0.995</v>
      </c>
      <c r="D6" s="64">
        <v>0.995</v>
      </c>
      <c r="E6" s="65">
        <v>0.995</v>
      </c>
      <c r="F6" s="65">
        <v>0.97899999999999998</v>
      </c>
    </row>
    <row r="7" spans="1:6">
      <c r="A7" s="14" t="s">
        <v>7</v>
      </c>
      <c r="B7" s="15">
        <v>30357</v>
      </c>
      <c r="C7" s="15">
        <v>30568</v>
      </c>
      <c r="D7" s="15">
        <v>30892</v>
      </c>
      <c r="E7" s="5">
        <v>29333</v>
      </c>
      <c r="F7" s="5">
        <v>25133</v>
      </c>
    </row>
    <row r="8" spans="1:6" ht="13.8" thickBot="1">
      <c r="A8" s="13" t="s">
        <v>8</v>
      </c>
      <c r="B8" s="64">
        <v>0.55700000000000005</v>
      </c>
      <c r="C8" s="64">
        <v>0.56399999999999995</v>
      </c>
      <c r="D8" s="64">
        <v>0.56899999999999995</v>
      </c>
      <c r="E8" s="65">
        <v>0.54700000000000004</v>
      </c>
      <c r="F8" s="65">
        <v>0.50800000000000001</v>
      </c>
    </row>
    <row r="9" spans="1:6">
      <c r="A9" s="14" t="s">
        <v>14</v>
      </c>
      <c r="B9" s="15">
        <v>31767</v>
      </c>
      <c r="C9" s="15">
        <v>31600</v>
      </c>
      <c r="D9" s="15">
        <v>31783</v>
      </c>
      <c r="E9" s="5">
        <v>30224</v>
      </c>
      <c r="F9" s="5">
        <v>26565</v>
      </c>
    </row>
    <row r="10" spans="1:6" ht="13.8" thickBot="1">
      <c r="A10" s="6" t="s">
        <v>15</v>
      </c>
      <c r="B10" s="64">
        <v>0.58199999999999996</v>
      </c>
      <c r="C10" s="64">
        <v>0.58299999999999996</v>
      </c>
      <c r="D10" s="64">
        <v>0.58599999999999997</v>
      </c>
      <c r="E10" s="65">
        <v>0.56399999999999995</v>
      </c>
      <c r="F10" s="65">
        <v>0.53700000000000003</v>
      </c>
    </row>
    <row r="11" spans="1:6" ht="13.8" thickBot="1">
      <c r="A11" s="13" t="s">
        <v>9</v>
      </c>
      <c r="B11" s="10">
        <v>6538</v>
      </c>
      <c r="C11" s="10">
        <v>6736</v>
      </c>
      <c r="D11" s="10">
        <v>7357</v>
      </c>
      <c r="E11" s="4">
        <v>7381</v>
      </c>
      <c r="F11" s="4">
        <v>7321</v>
      </c>
    </row>
    <row r="12" spans="1:6" ht="13.8" thickBot="1">
      <c r="A12" s="13" t="s">
        <v>10</v>
      </c>
      <c r="B12" s="64">
        <v>0.12</v>
      </c>
      <c r="C12" s="64">
        <v>0.124</v>
      </c>
      <c r="D12" s="64">
        <v>0.13600000000000001</v>
      </c>
      <c r="E12" s="65">
        <v>0.13800000000000001</v>
      </c>
      <c r="F12" s="65">
        <v>0.14799999999999999</v>
      </c>
    </row>
    <row r="13" spans="1:6">
      <c r="A13" s="11" t="s">
        <v>11</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4"/>
  <sheetViews>
    <sheetView workbookViewId="0"/>
  </sheetViews>
  <sheetFormatPr defaultColWidth="9" defaultRowHeight="13.2"/>
  <cols>
    <col min="1" max="1" width="10.33203125" style="18" customWidth="1"/>
    <col min="2" max="16384" width="9" style="18"/>
  </cols>
  <sheetData>
    <row r="1" spans="1:5">
      <c r="A1" s="18" t="s">
        <v>115</v>
      </c>
    </row>
    <row r="2" spans="1:5" ht="13.8" thickBot="1">
      <c r="A2" s="18" t="s">
        <v>20</v>
      </c>
    </row>
    <row r="3" spans="1:5" ht="13.8" thickBot="1">
      <c r="A3" s="165"/>
      <c r="B3" s="167" t="s">
        <v>16</v>
      </c>
      <c r="C3" s="168"/>
      <c r="D3" s="169" t="s">
        <v>17</v>
      </c>
      <c r="E3" s="168"/>
    </row>
    <row r="4" spans="1:5" ht="24.6" thickBot="1">
      <c r="A4" s="166"/>
      <c r="B4" s="19"/>
      <c r="C4" s="20" t="s">
        <v>18</v>
      </c>
      <c r="D4" s="21"/>
      <c r="E4" s="20" t="s">
        <v>18</v>
      </c>
    </row>
    <row r="5" spans="1:5" ht="13.8" thickBot="1">
      <c r="A5" s="170" t="s">
        <v>117</v>
      </c>
      <c r="B5" s="169" t="s">
        <v>119</v>
      </c>
      <c r="C5" s="168"/>
      <c r="D5" s="169" t="s">
        <v>120</v>
      </c>
      <c r="E5" s="168"/>
    </row>
    <row r="6" spans="1:5" ht="24.6" thickBot="1">
      <c r="A6" s="171"/>
      <c r="B6" s="171"/>
      <c r="C6" s="22" t="s">
        <v>19</v>
      </c>
      <c r="D6" s="173"/>
      <c r="E6" s="22" t="s">
        <v>121</v>
      </c>
    </row>
    <row r="7" spans="1:5" ht="37.799999999999997" thickBot="1">
      <c r="A7" s="172"/>
      <c r="B7" s="172"/>
      <c r="C7" s="21" t="s">
        <v>118</v>
      </c>
      <c r="D7" s="174"/>
      <c r="E7" s="21" t="s">
        <v>122</v>
      </c>
    </row>
    <row r="9" spans="1:5" ht="13.8" thickBot="1">
      <c r="A9" s="18" t="s">
        <v>21</v>
      </c>
    </row>
    <row r="10" spans="1:5" ht="27" customHeight="1" thickBot="1">
      <c r="A10" s="17"/>
      <c r="B10" s="23" t="s">
        <v>22</v>
      </c>
      <c r="C10" s="156" t="s">
        <v>23</v>
      </c>
      <c r="D10" s="157"/>
    </row>
    <row r="11" spans="1:5" ht="13.5" customHeight="1" thickBot="1">
      <c r="A11" s="24" t="s">
        <v>114</v>
      </c>
      <c r="B11" s="158" t="s">
        <v>123</v>
      </c>
      <c r="C11" s="161">
        <v>0.78</v>
      </c>
      <c r="D11" s="162"/>
    </row>
    <row r="12" spans="1:5" ht="48.6" thickBot="1">
      <c r="A12" s="24" t="s">
        <v>24</v>
      </c>
      <c r="B12" s="159"/>
      <c r="C12" s="163"/>
      <c r="D12" s="22" t="s">
        <v>25</v>
      </c>
    </row>
    <row r="13" spans="1:5" ht="13.8" thickBot="1">
      <c r="A13" s="25"/>
      <c r="B13" s="160"/>
      <c r="C13" s="164"/>
      <c r="D13" s="26">
        <v>0.91</v>
      </c>
    </row>
    <row r="14" spans="1:5">
      <c r="A14" s="18" t="s">
        <v>116</v>
      </c>
    </row>
  </sheetData>
  <mergeCells count="12">
    <mergeCell ref="C10:D10"/>
    <mergeCell ref="B11:B13"/>
    <mergeCell ref="C11:D11"/>
    <mergeCell ref="C12:C13"/>
    <mergeCell ref="A3:A4"/>
    <mergeCell ref="B3:C3"/>
    <mergeCell ref="D3:E3"/>
    <mergeCell ref="A5:A7"/>
    <mergeCell ref="B5:C5"/>
    <mergeCell ref="D5:E5"/>
    <mergeCell ref="B6:B7"/>
    <mergeCell ref="D6:D7"/>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0"/>
  <sheetViews>
    <sheetView workbookViewId="0"/>
  </sheetViews>
  <sheetFormatPr defaultColWidth="9" defaultRowHeight="13.2"/>
  <cols>
    <col min="1" max="1" width="10" style="18" customWidth="1"/>
    <col min="2" max="3" width="13" style="18" customWidth="1"/>
    <col min="4" max="16384" width="9" style="18"/>
  </cols>
  <sheetData>
    <row r="1" spans="1:3">
      <c r="A1" s="18" t="s">
        <v>124</v>
      </c>
    </row>
    <row r="2" spans="1:3" ht="14.4">
      <c r="A2" s="40"/>
      <c r="B2" s="41" t="s">
        <v>16</v>
      </c>
      <c r="C2" s="41" t="s">
        <v>26</v>
      </c>
    </row>
    <row r="3" spans="1:3" ht="26.4">
      <c r="A3" s="41" t="s">
        <v>27</v>
      </c>
      <c r="B3" s="41" t="s">
        <v>125</v>
      </c>
      <c r="C3" s="41" t="s">
        <v>126</v>
      </c>
    </row>
    <row r="4" spans="1:3" s="69" customFormat="1">
      <c r="A4" s="69" t="s">
        <v>128</v>
      </c>
    </row>
    <row r="5" spans="1:3">
      <c r="A5" s="69" t="s">
        <v>127</v>
      </c>
    </row>
    <row r="10" spans="1:3">
      <c r="A10" s="16"/>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9"/>
  <sheetViews>
    <sheetView workbookViewId="0"/>
  </sheetViews>
  <sheetFormatPr defaultColWidth="9" defaultRowHeight="13.2"/>
  <cols>
    <col min="1" max="1" width="7" style="18" customWidth="1"/>
    <col min="2" max="16384" width="9" style="18"/>
  </cols>
  <sheetData>
    <row r="1" spans="1:3">
      <c r="A1" s="18" t="s">
        <v>129</v>
      </c>
    </row>
    <row r="2" spans="1:3">
      <c r="A2" s="2" t="s">
        <v>40</v>
      </c>
      <c r="B2" s="36" t="s">
        <v>41</v>
      </c>
      <c r="C2" s="37" t="s">
        <v>42</v>
      </c>
    </row>
    <row r="3" spans="1:3">
      <c r="A3" s="38" t="s">
        <v>43</v>
      </c>
      <c r="B3" s="31">
        <v>649</v>
      </c>
      <c r="C3" s="39">
        <v>9.3000000000000007</v>
      </c>
    </row>
    <row r="4" spans="1:3">
      <c r="A4" s="38" t="s">
        <v>44</v>
      </c>
      <c r="B4" s="31">
        <v>705</v>
      </c>
      <c r="C4" s="39">
        <v>9.8000000000000007</v>
      </c>
    </row>
    <row r="5" spans="1:3">
      <c r="A5" s="38" t="s">
        <v>45</v>
      </c>
      <c r="B5" s="31">
        <v>742</v>
      </c>
      <c r="C5" s="39">
        <v>10.199999999999999</v>
      </c>
    </row>
    <row r="6" spans="1:3">
      <c r="A6" s="38" t="s">
        <v>46</v>
      </c>
      <c r="B6" s="31">
        <v>761</v>
      </c>
      <c r="C6" s="39">
        <v>10.1</v>
      </c>
    </row>
    <row r="7" spans="1:3">
      <c r="A7" s="38" t="s">
        <v>47</v>
      </c>
      <c r="B7" s="31">
        <v>807</v>
      </c>
      <c r="C7" s="39">
        <v>10.6</v>
      </c>
    </row>
    <row r="8" spans="1:3">
      <c r="A8" s="38" t="s">
        <v>48</v>
      </c>
      <c r="B8" s="31">
        <v>820</v>
      </c>
      <c r="C8" s="39">
        <v>10.9</v>
      </c>
    </row>
    <row r="9" spans="1:3">
      <c r="A9" s="38" t="s">
        <v>49</v>
      </c>
      <c r="B9" s="31">
        <v>852</v>
      </c>
      <c r="C9" s="39">
        <v>10.7</v>
      </c>
    </row>
    <row r="10" spans="1:3">
      <c r="A10" s="38" t="s">
        <v>50</v>
      </c>
      <c r="B10" s="31">
        <v>887</v>
      </c>
      <c r="C10" s="39">
        <v>11.2</v>
      </c>
    </row>
    <row r="11" spans="1:3">
      <c r="A11" s="38" t="s">
        <v>51</v>
      </c>
      <c r="B11" s="31">
        <v>961</v>
      </c>
      <c r="C11" s="39">
        <v>11.6</v>
      </c>
    </row>
    <row r="12" spans="1:3">
      <c r="A12" s="38" t="s">
        <v>52</v>
      </c>
      <c r="B12" s="31">
        <v>987</v>
      </c>
      <c r="C12" s="39">
        <v>11.9</v>
      </c>
    </row>
    <row r="13" spans="1:3">
      <c r="A13" s="38" t="s">
        <v>53</v>
      </c>
      <c r="B13" s="31">
        <v>1029</v>
      </c>
      <c r="C13" s="39">
        <v>11.9</v>
      </c>
    </row>
    <row r="14" spans="1:3">
      <c r="A14" s="38" t="s">
        <v>54</v>
      </c>
      <c r="B14" s="31">
        <v>1085</v>
      </c>
      <c r="C14" s="39">
        <v>12.4</v>
      </c>
    </row>
    <row r="15" spans="1:3">
      <c r="A15" s="38" t="s">
        <v>55</v>
      </c>
      <c r="B15" s="31">
        <v>1149</v>
      </c>
      <c r="C15" s="39">
        <v>13</v>
      </c>
    </row>
    <row r="16" spans="1:3">
      <c r="A16" s="38" t="s">
        <v>56</v>
      </c>
      <c r="B16" s="31">
        <v>1161</v>
      </c>
      <c r="C16" s="39">
        <v>13</v>
      </c>
    </row>
    <row r="17" spans="1:3">
      <c r="A17" s="38" t="s">
        <v>57</v>
      </c>
      <c r="B17" s="31">
        <v>1211</v>
      </c>
      <c r="C17" s="39">
        <v>13.6</v>
      </c>
    </row>
    <row r="18" spans="1:3">
      <c r="A18" s="38" t="s">
        <v>58</v>
      </c>
      <c r="B18" s="31">
        <v>1232</v>
      </c>
      <c r="C18" s="39">
        <v>13.8</v>
      </c>
    </row>
    <row r="19" spans="1:3">
      <c r="A19" s="38" t="s">
        <v>59</v>
      </c>
      <c r="B19" s="31">
        <v>1247</v>
      </c>
      <c r="C19" s="39">
        <v>14</v>
      </c>
    </row>
    <row r="20" spans="1:3">
      <c r="A20" s="38" t="s">
        <v>60</v>
      </c>
      <c r="B20" s="31">
        <v>1278</v>
      </c>
      <c r="C20" s="39">
        <v>14.4</v>
      </c>
    </row>
    <row r="21" spans="1:3">
      <c r="A21" s="38" t="s">
        <v>61</v>
      </c>
      <c r="B21" s="31">
        <v>1306</v>
      </c>
      <c r="C21" s="39">
        <v>14.6</v>
      </c>
    </row>
    <row r="22" spans="1:3">
      <c r="A22" s="38" t="s">
        <v>62</v>
      </c>
      <c r="B22" s="31">
        <v>1362</v>
      </c>
      <c r="C22" s="39">
        <v>14.7</v>
      </c>
    </row>
    <row r="23" spans="1:3">
      <c r="A23" s="38" t="s">
        <v>63</v>
      </c>
      <c r="B23" s="31">
        <v>1384</v>
      </c>
      <c r="C23" s="39">
        <v>15.3</v>
      </c>
    </row>
    <row r="24" spans="1:3">
      <c r="A24" s="38" t="s">
        <v>64</v>
      </c>
      <c r="B24" s="31">
        <v>1441</v>
      </c>
      <c r="C24" s="39">
        <v>15.7</v>
      </c>
    </row>
    <row r="25" spans="1:3">
      <c r="A25" s="38" t="s">
        <v>65</v>
      </c>
      <c r="B25" s="31">
        <v>1505</v>
      </c>
      <c r="C25" s="39">
        <v>16.2</v>
      </c>
    </row>
    <row r="26" spans="1:3">
      <c r="A26" s="38" t="s">
        <v>66</v>
      </c>
      <c r="B26" s="31">
        <v>1550</v>
      </c>
      <c r="C26" s="39">
        <v>16.600000000000001</v>
      </c>
    </row>
    <row r="27" spans="1:3">
      <c r="A27" s="38" t="s">
        <v>67</v>
      </c>
      <c r="B27" s="31">
        <v>1589</v>
      </c>
      <c r="C27" s="39">
        <v>16.899999999999999</v>
      </c>
    </row>
    <row r="28" spans="1:3">
      <c r="A28" s="38" t="s">
        <v>131</v>
      </c>
      <c r="B28" s="31">
        <v>1663</v>
      </c>
      <c r="C28" s="39">
        <v>17.5</v>
      </c>
    </row>
    <row r="29" spans="1:3">
      <c r="A29" s="18" t="s">
        <v>130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vt:i4>
      </vt:variant>
    </vt:vector>
  </HeadingPairs>
  <TitlesOfParts>
    <vt:vector size="27" baseType="lpstr">
      <vt:lpstr>821-1</vt:lpstr>
      <vt:lpstr>821-2</vt:lpstr>
      <vt:lpstr>821-3</vt:lpstr>
      <vt:lpstr>821-4</vt:lpstr>
      <vt:lpstr>821-5</vt:lpstr>
      <vt:lpstr>821-6</vt:lpstr>
      <vt:lpstr>821-7</vt:lpstr>
      <vt:lpstr>821-8</vt:lpstr>
      <vt:lpstr>823-1</vt:lpstr>
      <vt:lpstr>823-2</vt:lpstr>
      <vt:lpstr>824-1</vt:lpstr>
      <vt:lpstr>831-5</vt:lpstr>
      <vt:lpstr>831-6</vt:lpstr>
      <vt:lpstr>831-7</vt:lpstr>
      <vt:lpstr>831-8</vt:lpstr>
      <vt:lpstr>832-5</vt:lpstr>
      <vt:lpstr>832-6</vt:lpstr>
      <vt:lpstr>832-7</vt:lpstr>
      <vt:lpstr>832-8</vt:lpstr>
      <vt:lpstr>832-9</vt:lpstr>
      <vt:lpstr>832-10</vt:lpstr>
      <vt:lpstr>832-11</vt:lpstr>
      <vt:lpstr>832-12</vt:lpstr>
      <vt:lpstr>832-13</vt:lpstr>
      <vt:lpstr>832-14</vt:lpstr>
      <vt:lpstr>832-16</vt:lpstr>
      <vt:lpstr>'821-5'!_Hlk511247141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2022-05-24T03:22:07Z</dcterms:created>
  <dcterms:modified xsi:type="dcterms:W3CDTF">2022-05-24T03:22:16Z</dcterms:modified>
</cp:coreProperties>
</file>