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50_各課室用\140_素形室\統計\HPUP\3.時系列\2.金属ﾌﾟﾚｽ（時系列）\"/>
    </mc:Choice>
  </mc:AlternateContent>
  <bookViews>
    <workbookView xWindow="0" yWindow="0" windowWidth="12885" windowHeight="10830" tabRatio="372"/>
  </bookViews>
  <sheets>
    <sheet name="用途別" sheetId="1" r:id="rId1"/>
    <sheet name="原材料別" sheetId="2" r:id="rId2"/>
    <sheet name="労務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原材料別!$A$1:$JB$27</definedName>
    <definedName name="_xlnm.Print_Area" localSheetId="0">用途別!$A$1:$EW$27</definedName>
    <definedName name="_xlnm.Print_Area" localSheetId="2">労務!$A$1:$JB$7</definedName>
    <definedName name="_xlnm.Print_Titles" localSheetId="1">原材料別!$A:$B</definedName>
    <definedName name="_xlnm.Print_Titles" localSheetId="0">用途別!$A:$B</definedName>
  </definedNames>
  <calcPr calcId="162913"/>
</workbook>
</file>

<file path=xl/calcChain.xml><?xml version="1.0" encoding="utf-8"?>
<calcChain xmlns="http://schemas.openxmlformats.org/spreadsheetml/2006/main">
  <c r="JB7" i="3" l="1"/>
  <c r="JB5" i="3"/>
  <c r="JB27" i="2"/>
  <c r="JB25" i="2"/>
  <c r="JB23" i="2"/>
  <c r="JB21" i="2"/>
  <c r="JB19" i="2"/>
  <c r="JB17" i="2"/>
  <c r="JB15" i="2"/>
  <c r="JB13" i="2"/>
  <c r="JB11" i="2"/>
  <c r="JB9" i="2"/>
  <c r="JB7" i="2"/>
  <c r="JB5" i="2"/>
  <c r="JB25" i="1"/>
  <c r="JB23" i="1"/>
  <c r="JB21" i="1"/>
  <c r="JB19" i="1"/>
  <c r="JB17" i="1"/>
  <c r="JB15" i="1"/>
  <c r="JB13" i="1"/>
  <c r="JB11" i="1"/>
  <c r="JB9" i="1"/>
  <c r="JB7" i="1"/>
  <c r="JB5" i="1"/>
  <c r="JA7" i="3" l="1"/>
  <c r="JA5" i="3"/>
  <c r="JA27" i="2"/>
  <c r="JA25" i="2"/>
  <c r="JA23" i="2"/>
  <c r="JA21" i="2"/>
  <c r="JA19" i="2"/>
  <c r="JA17" i="2"/>
  <c r="JA15" i="2"/>
  <c r="JA13" i="2"/>
  <c r="JA11" i="2"/>
  <c r="JA9" i="2"/>
  <c r="JA7" i="2"/>
  <c r="JA5" i="2"/>
  <c r="JA25" i="1"/>
  <c r="JA23" i="1"/>
  <c r="JA21" i="1"/>
  <c r="JA19" i="1"/>
  <c r="JA17" i="1"/>
  <c r="JA15" i="1"/>
  <c r="JA13" i="1"/>
  <c r="JA11" i="1"/>
  <c r="JA9" i="1"/>
  <c r="JA7" i="1"/>
  <c r="JA5" i="1"/>
  <c r="IZ6" i="3" l="1"/>
  <c r="IZ7" i="3" s="1"/>
  <c r="IZ4" i="3"/>
  <c r="IZ5" i="3" s="1"/>
  <c r="IZ26" i="2"/>
  <c r="IZ27" i="2" s="1"/>
  <c r="IZ24" i="2"/>
  <c r="IZ25" i="2" s="1"/>
  <c r="IZ22" i="2"/>
  <c r="IZ23" i="2" s="1"/>
  <c r="IZ20" i="2"/>
  <c r="IZ21" i="2" s="1"/>
  <c r="IZ18" i="2"/>
  <c r="IZ19" i="2" s="1"/>
  <c r="IZ16" i="2"/>
  <c r="IZ17" i="2" s="1"/>
  <c r="IZ14" i="2"/>
  <c r="IZ15" i="2" s="1"/>
  <c r="IZ12" i="2"/>
  <c r="IZ13" i="2" s="1"/>
  <c r="IZ10" i="2"/>
  <c r="IZ11" i="2" s="1"/>
  <c r="IZ8" i="2"/>
  <c r="IZ9" i="2" s="1"/>
  <c r="IZ6" i="2"/>
  <c r="IZ7" i="2" s="1"/>
  <c r="IZ4" i="2"/>
  <c r="IZ5" i="2" s="1"/>
  <c r="IZ24" i="1"/>
  <c r="IZ25" i="1" s="1"/>
  <c r="IZ23" i="1"/>
  <c r="IZ22" i="1"/>
  <c r="IZ20" i="1"/>
  <c r="IZ21" i="1" s="1"/>
  <c r="IZ19" i="1"/>
  <c r="IZ18" i="1"/>
  <c r="IZ16" i="1"/>
  <c r="IZ17" i="1" s="1"/>
  <c r="IZ15" i="1"/>
  <c r="IZ14" i="1"/>
  <c r="IZ12" i="1"/>
  <c r="IZ13" i="1" s="1"/>
  <c r="IZ11" i="1"/>
  <c r="IZ10" i="1"/>
  <c r="IZ8" i="1"/>
  <c r="IZ9" i="1" s="1"/>
  <c r="IZ6" i="1"/>
  <c r="IZ4" i="1"/>
  <c r="IZ5" i="1" s="1"/>
  <c r="IY7" i="3"/>
  <c r="IY5" i="3"/>
  <c r="IY27" i="2"/>
  <c r="IY25" i="2"/>
  <c r="IY23" i="2"/>
  <c r="IY21" i="2"/>
  <c r="IY19" i="2"/>
  <c r="IY17" i="2"/>
  <c r="IY15" i="2"/>
  <c r="IY13" i="2"/>
  <c r="IY11" i="2"/>
  <c r="IY9" i="2"/>
  <c r="IY7" i="2"/>
  <c r="IY5" i="2"/>
  <c r="IY25" i="1"/>
  <c r="IY23" i="1"/>
  <c r="IY21" i="1"/>
  <c r="IY19" i="1"/>
  <c r="IY17" i="1"/>
  <c r="IY15" i="1"/>
  <c r="IY13" i="1"/>
  <c r="IY11" i="1"/>
  <c r="IY9" i="1"/>
  <c r="IY7" i="1"/>
  <c r="IY5" i="1"/>
  <c r="IX7" i="3" l="1"/>
  <c r="IX5" i="3"/>
  <c r="IX27" i="2"/>
  <c r="IX25" i="2"/>
  <c r="IX23" i="2"/>
  <c r="IX21" i="2"/>
  <c r="IX19" i="2"/>
  <c r="IX17" i="2"/>
  <c r="IX15" i="2"/>
  <c r="IX13" i="2"/>
  <c r="IX11" i="2"/>
  <c r="IX9" i="2"/>
  <c r="IX7" i="2"/>
  <c r="IX5" i="2"/>
  <c r="IX25" i="1"/>
  <c r="IX23" i="1"/>
  <c r="IX21" i="1"/>
  <c r="IX19" i="1"/>
  <c r="IX17" i="1"/>
  <c r="IX15" i="1"/>
  <c r="IX13" i="1"/>
  <c r="IX11" i="1"/>
  <c r="IX9" i="1"/>
  <c r="IX7" i="1"/>
  <c r="IX5" i="1"/>
  <c r="IW7" i="3" l="1"/>
  <c r="IW5" i="3"/>
  <c r="IW27" i="2"/>
  <c r="IW25" i="2"/>
  <c r="IW23" i="2"/>
  <c r="IW21" i="2"/>
  <c r="IW19" i="2"/>
  <c r="IW17" i="2"/>
  <c r="IW15" i="2"/>
  <c r="IW13" i="2"/>
  <c r="IW11" i="2"/>
  <c r="IW9" i="2"/>
  <c r="IW7" i="2"/>
  <c r="IW5" i="2"/>
  <c r="IW25" i="1"/>
  <c r="IW23" i="1"/>
  <c r="IW21" i="1"/>
  <c r="IW19" i="1"/>
  <c r="IW17" i="1"/>
  <c r="IW15" i="1"/>
  <c r="IW13" i="1"/>
  <c r="IW11" i="1"/>
  <c r="IW9" i="1"/>
  <c r="IW7" i="1"/>
  <c r="IW5" i="1"/>
  <c r="IV7" i="3" l="1"/>
  <c r="IV5" i="3"/>
  <c r="IV27" i="2"/>
  <c r="IV25" i="2"/>
  <c r="IV23" i="2"/>
  <c r="IV21" i="2"/>
  <c r="IV19" i="2"/>
  <c r="IV17" i="2"/>
  <c r="IV15" i="2"/>
  <c r="IV13" i="2"/>
  <c r="IV11" i="2"/>
  <c r="IV9" i="2"/>
  <c r="IV7" i="2"/>
  <c r="IV5" i="2"/>
  <c r="IV25" i="1"/>
  <c r="IV23" i="1"/>
  <c r="IV21" i="1"/>
  <c r="IV19" i="1"/>
  <c r="IV17" i="1"/>
  <c r="IV15" i="1"/>
  <c r="IV13" i="1"/>
  <c r="IV11" i="1"/>
  <c r="IV9" i="1"/>
  <c r="IV7" i="1"/>
  <c r="IV5" i="1"/>
  <c r="IU7" i="3" l="1"/>
  <c r="IU5" i="3"/>
  <c r="IU27" i="2"/>
  <c r="IU25" i="2"/>
  <c r="IU23" i="2"/>
  <c r="IU21" i="2"/>
  <c r="IU19" i="2"/>
  <c r="IU17" i="2"/>
  <c r="IU15" i="2"/>
  <c r="IU13" i="2"/>
  <c r="IU11" i="2"/>
  <c r="IU9" i="2"/>
  <c r="IU7" i="2"/>
  <c r="IU5" i="2"/>
  <c r="IU25" i="1"/>
  <c r="IU23" i="1"/>
  <c r="IU21" i="1"/>
  <c r="IU19" i="1"/>
  <c r="IU17" i="1"/>
  <c r="IU15" i="1"/>
  <c r="IU13" i="1"/>
  <c r="IU11" i="1"/>
  <c r="IU9" i="1"/>
  <c r="IU7" i="1"/>
  <c r="IU5" i="1"/>
  <c r="IT7" i="3" l="1"/>
  <c r="IT5" i="3"/>
  <c r="IT27" i="2"/>
  <c r="IT25" i="2"/>
  <c r="IT23" i="2"/>
  <c r="IT21" i="2"/>
  <c r="IT19" i="2"/>
  <c r="IT17" i="2"/>
  <c r="IT15" i="2"/>
  <c r="IT13" i="2"/>
  <c r="IT11" i="2"/>
  <c r="IT9" i="2"/>
  <c r="IT5" i="2"/>
  <c r="IT25" i="1"/>
  <c r="IT23" i="1"/>
  <c r="IT21" i="1"/>
  <c r="IT19" i="1"/>
  <c r="IT17" i="1"/>
  <c r="IT15" i="1"/>
  <c r="IT13" i="1"/>
  <c r="IT11" i="1"/>
  <c r="IT9" i="1"/>
  <c r="IT7" i="1"/>
  <c r="IT5" i="1"/>
  <c r="IS9" i="1"/>
  <c r="IS25" i="1"/>
  <c r="IS23" i="1"/>
  <c r="IS21" i="1"/>
  <c r="IS19" i="1"/>
  <c r="IS17" i="1"/>
  <c r="IS15" i="1"/>
  <c r="IS13" i="1"/>
  <c r="IS11" i="1"/>
  <c r="IS7" i="1"/>
  <c r="IS5" i="1"/>
  <c r="IS27" i="2"/>
  <c r="IS25" i="2"/>
  <c r="IS23" i="2"/>
  <c r="IS21" i="2"/>
  <c r="IS19" i="2"/>
  <c r="IS17" i="2"/>
  <c r="IS15" i="2"/>
  <c r="IS13" i="2"/>
  <c r="IS11" i="2"/>
  <c r="IS9" i="2"/>
  <c r="IS7" i="3"/>
  <c r="IS5" i="3"/>
  <c r="IR7" i="3"/>
  <c r="IR5" i="3"/>
  <c r="IR27" i="2"/>
  <c r="IR25" i="2"/>
  <c r="IR23" i="2"/>
  <c r="IR21" i="2"/>
  <c r="IR19" i="2"/>
  <c r="IR17" i="2"/>
  <c r="IR15" i="2"/>
  <c r="IR13" i="2"/>
  <c r="IR11" i="2"/>
  <c r="IR9" i="2"/>
  <c r="IR25" i="1"/>
  <c r="IR23" i="1"/>
  <c r="IR21" i="1"/>
  <c r="IR19" i="1"/>
  <c r="IR17" i="1"/>
  <c r="IR15" i="1"/>
  <c r="IR13" i="1"/>
  <c r="IR11" i="1"/>
  <c r="IR9" i="1"/>
  <c r="IQ7" i="3"/>
  <c r="IQ5" i="3"/>
  <c r="IQ27" i="2"/>
  <c r="IQ25" i="2"/>
  <c r="IQ23" i="2"/>
  <c r="IQ21" i="2"/>
  <c r="IQ19" i="2"/>
  <c r="IQ17" i="2"/>
  <c r="IQ15" i="2"/>
  <c r="IQ13" i="2"/>
  <c r="IQ11" i="2"/>
  <c r="IQ9" i="2"/>
  <c r="IQ25" i="1"/>
  <c r="IQ23" i="1"/>
  <c r="IQ21" i="1"/>
  <c r="IQ19" i="1"/>
  <c r="IQ17" i="1"/>
  <c r="IQ15" i="1"/>
  <c r="IQ13" i="1"/>
  <c r="IQ11" i="1"/>
  <c r="IQ9" i="1"/>
  <c r="IM6" i="3"/>
  <c r="IP7" i="3"/>
  <c r="IP5" i="3"/>
  <c r="IP27" i="2"/>
  <c r="IP25" i="2"/>
  <c r="IP23" i="2"/>
  <c r="IP21" i="2"/>
  <c r="IP19" i="2"/>
  <c r="IP17" i="2"/>
  <c r="IP15" i="2"/>
  <c r="IP13" i="2"/>
  <c r="IP11" i="2"/>
  <c r="IP9" i="2"/>
  <c r="IP25" i="1"/>
  <c r="IP23" i="1"/>
  <c r="IP21" i="1"/>
  <c r="IP19" i="1"/>
  <c r="IP17" i="1"/>
  <c r="IP15" i="1"/>
  <c r="IP13" i="1"/>
  <c r="IP11" i="1"/>
  <c r="IP9" i="1"/>
  <c r="IO7" i="3"/>
  <c r="IO5" i="3"/>
  <c r="IO27" i="2"/>
  <c r="IO25" i="2"/>
  <c r="IO23" i="2"/>
  <c r="IO21" i="2"/>
  <c r="IO19" i="2"/>
  <c r="IO17" i="2"/>
  <c r="IO15" i="2"/>
  <c r="IO13" i="2"/>
  <c r="IO11" i="2"/>
  <c r="IO9" i="2"/>
  <c r="IO6" i="2"/>
  <c r="IO4" i="2"/>
  <c r="IO5" i="2" s="1"/>
  <c r="IO25" i="1"/>
  <c r="IO23" i="1"/>
  <c r="IO21" i="1"/>
  <c r="IO19" i="1"/>
  <c r="IO17" i="1"/>
  <c r="IO15" i="1"/>
  <c r="IO13" i="1"/>
  <c r="IO11" i="1"/>
  <c r="IO9" i="1"/>
  <c r="IO4" i="1"/>
  <c r="IO5" i="1" s="1"/>
  <c r="IM4" i="3"/>
  <c r="IN23" i="1"/>
  <c r="IN7" i="3"/>
  <c r="IN5" i="3"/>
  <c r="IN27" i="2"/>
  <c r="IN25" i="2"/>
  <c r="IN23" i="2"/>
  <c r="IN21" i="2"/>
  <c r="IN19" i="2"/>
  <c r="IN17" i="2"/>
  <c r="IN15" i="2"/>
  <c r="IN13" i="2"/>
  <c r="IN11" i="2"/>
  <c r="IN9" i="2"/>
  <c r="IN7" i="2"/>
  <c r="IN25" i="1"/>
  <c r="IN21" i="1"/>
  <c r="IN19" i="1"/>
  <c r="IN17" i="1"/>
  <c r="IN15" i="1"/>
  <c r="IN13" i="1"/>
  <c r="IN11" i="1"/>
  <c r="IN9" i="1"/>
  <c r="IM24" i="1"/>
  <c r="IM25" i="1" s="1"/>
  <c r="IM22" i="1"/>
  <c r="IM23" i="1" s="1"/>
  <c r="IM21" i="1"/>
  <c r="IM20" i="1"/>
  <c r="IM18" i="1"/>
  <c r="IM16" i="1"/>
  <c r="IM17" i="1" s="1"/>
  <c r="IM14" i="1"/>
  <c r="IM15" i="1" s="1"/>
  <c r="IM12" i="1"/>
  <c r="IM10" i="1"/>
  <c r="IM11" i="1" s="1"/>
  <c r="IM8" i="1"/>
  <c r="IM9" i="1" s="1"/>
  <c r="IM26" i="2"/>
  <c r="IM27" i="2" s="1"/>
  <c r="IM24" i="2"/>
  <c r="IM25" i="2" s="1"/>
  <c r="IM22" i="2"/>
  <c r="IM23" i="2" s="1"/>
  <c r="IM20" i="2"/>
  <c r="IM21" i="2" s="1"/>
  <c r="IM18" i="2"/>
  <c r="IM19" i="2" s="1"/>
  <c r="IM16" i="2"/>
  <c r="IM15" i="2"/>
  <c r="IM14" i="2"/>
  <c r="IM12" i="2"/>
  <c r="IM10" i="2"/>
  <c r="IM11" i="2" s="1"/>
  <c r="IM8" i="2"/>
  <c r="IM5" i="3"/>
  <c r="IL7" i="3"/>
  <c r="IL5" i="3"/>
  <c r="IL27" i="2"/>
  <c r="IL25" i="2"/>
  <c r="IL23" i="2"/>
  <c r="IL21" i="2"/>
  <c r="IL19" i="2"/>
  <c r="IL17" i="2"/>
  <c r="IL15" i="2"/>
  <c r="IL13" i="2"/>
  <c r="IL11" i="2"/>
  <c r="IL9" i="2"/>
  <c r="IL25" i="1"/>
  <c r="IL23" i="1"/>
  <c r="IL21" i="1"/>
  <c r="IL19" i="1"/>
  <c r="IL17" i="1"/>
  <c r="IL15" i="1"/>
  <c r="IL13" i="1"/>
  <c r="IL11" i="1"/>
  <c r="IL9" i="1"/>
  <c r="IL5" i="1"/>
  <c r="IK25" i="1"/>
  <c r="IK23" i="1"/>
  <c r="IK21" i="1"/>
  <c r="IK19" i="1"/>
  <c r="IK17" i="1"/>
  <c r="IK15" i="1"/>
  <c r="IK13" i="1"/>
  <c r="IK11" i="1"/>
  <c r="IK9" i="1"/>
  <c r="IK4" i="1"/>
  <c r="IK5" i="1" s="1"/>
  <c r="IK27" i="2"/>
  <c r="IK25" i="2"/>
  <c r="IK23" i="2"/>
  <c r="IK21" i="2"/>
  <c r="IK19" i="2"/>
  <c r="IK17" i="2"/>
  <c r="IK15" i="2"/>
  <c r="IK13" i="2"/>
  <c r="IK11" i="2"/>
  <c r="IK9" i="2"/>
  <c r="IK6" i="2"/>
  <c r="IK7" i="2" s="1"/>
  <c r="IK4" i="2"/>
  <c r="IK5" i="2" s="1"/>
  <c r="IK7" i="3"/>
  <c r="IK5" i="3"/>
  <c r="AB5" i="3"/>
  <c r="IJ7" i="3"/>
  <c r="IJ5" i="3"/>
  <c r="IJ27" i="2"/>
  <c r="IJ25" i="2"/>
  <c r="IJ23" i="2"/>
  <c r="IJ21" i="2"/>
  <c r="IJ19" i="2"/>
  <c r="IJ17" i="2"/>
  <c r="IJ15" i="2"/>
  <c r="IJ13" i="2"/>
  <c r="IJ11" i="2"/>
  <c r="IJ9" i="2"/>
  <c r="IJ6" i="2"/>
  <c r="IJ4" i="2"/>
  <c r="IJ25" i="1"/>
  <c r="IJ23" i="1"/>
  <c r="IJ21" i="1"/>
  <c r="IJ19" i="1"/>
  <c r="IJ17" i="1"/>
  <c r="IJ15" i="1"/>
  <c r="IJ13" i="1"/>
  <c r="IJ11" i="1"/>
  <c r="IJ9" i="1"/>
  <c r="IJ4" i="1"/>
  <c r="IJ5" i="1" s="1"/>
  <c r="II7" i="3"/>
  <c r="II5" i="3"/>
  <c r="II27" i="2"/>
  <c r="II25" i="2"/>
  <c r="II23" i="2"/>
  <c r="II21" i="2"/>
  <c r="II19" i="2"/>
  <c r="II17" i="2"/>
  <c r="II15" i="2"/>
  <c r="II13" i="2"/>
  <c r="II11" i="2"/>
  <c r="II9" i="2"/>
  <c r="II6" i="2"/>
  <c r="II7" i="2" s="1"/>
  <c r="II4" i="2"/>
  <c r="II25" i="1"/>
  <c r="II23" i="1"/>
  <c r="II21" i="1"/>
  <c r="II19" i="1"/>
  <c r="II17" i="1"/>
  <c r="II15" i="1"/>
  <c r="II13" i="1"/>
  <c r="II11" i="1"/>
  <c r="II9" i="1"/>
  <c r="II4" i="1"/>
  <c r="II5" i="1" s="1"/>
  <c r="IH6" i="2"/>
  <c r="IH7" i="2" s="1"/>
  <c r="IH7" i="3"/>
  <c r="IH5" i="3"/>
  <c r="IH27" i="2"/>
  <c r="IH25" i="2"/>
  <c r="IH23" i="2"/>
  <c r="IH21" i="2"/>
  <c r="IH19" i="2"/>
  <c r="IH17" i="2"/>
  <c r="IH15" i="2"/>
  <c r="IH13" i="2"/>
  <c r="IH11" i="2"/>
  <c r="IH9" i="2"/>
  <c r="IH4" i="2"/>
  <c r="IH5" i="2" s="1"/>
  <c r="IH25" i="1"/>
  <c r="IH23" i="1"/>
  <c r="IH21" i="1"/>
  <c r="IH19" i="1"/>
  <c r="IH17" i="1"/>
  <c r="IH15" i="1"/>
  <c r="IH13" i="1"/>
  <c r="IH11" i="1"/>
  <c r="IH9" i="1"/>
  <c r="IH4" i="1"/>
  <c r="IH5" i="1"/>
  <c r="IG27" i="2"/>
  <c r="IG25" i="2"/>
  <c r="IG23" i="2"/>
  <c r="IG21" i="2"/>
  <c r="IG19" i="2"/>
  <c r="IG17" i="2"/>
  <c r="IG15" i="2"/>
  <c r="IG13" i="2"/>
  <c r="IG11" i="2"/>
  <c r="IG9" i="2"/>
  <c r="IG7" i="3"/>
  <c r="IG5" i="3"/>
  <c r="IG6" i="2"/>
  <c r="IT7" i="2" s="1"/>
  <c r="IG4" i="2"/>
  <c r="IG5" i="2"/>
  <c r="IG25" i="1"/>
  <c r="IG23" i="1"/>
  <c r="IG21" i="1"/>
  <c r="IG19" i="1"/>
  <c r="IG17" i="1"/>
  <c r="IG15" i="1"/>
  <c r="IG13" i="1"/>
  <c r="IG11" i="1"/>
  <c r="IG9" i="1"/>
  <c r="IF25" i="1"/>
  <c r="IF7" i="3"/>
  <c r="IF5" i="3"/>
  <c r="IF27" i="2"/>
  <c r="IF25" i="2"/>
  <c r="IF23" i="2"/>
  <c r="IF21" i="2"/>
  <c r="IF19" i="2"/>
  <c r="IF17" i="2"/>
  <c r="IF15" i="2"/>
  <c r="IF13" i="2"/>
  <c r="IF11" i="2"/>
  <c r="IF9" i="2"/>
  <c r="IF6" i="2"/>
  <c r="IS7" i="2" s="1"/>
  <c r="IF4" i="2"/>
  <c r="IS5" i="2" s="1"/>
  <c r="IF23" i="1"/>
  <c r="IF21" i="1"/>
  <c r="IF19" i="1"/>
  <c r="IF17" i="1"/>
  <c r="IF15" i="1"/>
  <c r="IF13" i="1"/>
  <c r="IF11" i="1"/>
  <c r="IF9" i="1"/>
  <c r="FR7" i="3"/>
  <c r="FS7" i="3"/>
  <c r="FT7" i="3"/>
  <c r="FU7" i="3"/>
  <c r="FV7" i="3"/>
  <c r="FW7" i="3"/>
  <c r="FX7" i="3"/>
  <c r="FY7" i="3"/>
  <c r="GA7" i="3"/>
  <c r="GB7" i="3"/>
  <c r="GC7" i="3"/>
  <c r="GD7" i="3"/>
  <c r="IA7" i="3"/>
  <c r="IB7" i="3"/>
  <c r="IC7" i="3"/>
  <c r="ID7" i="3"/>
  <c r="IE7" i="3"/>
  <c r="HZ6" i="3"/>
  <c r="HZ4" i="3"/>
  <c r="IB5" i="3"/>
  <c r="IC5" i="3"/>
  <c r="ID5" i="3"/>
  <c r="IE5" i="3"/>
  <c r="IA5" i="3"/>
  <c r="GF5" i="3"/>
  <c r="GG5" i="3"/>
  <c r="GH5" i="3"/>
  <c r="GI5" i="3"/>
  <c r="GJ5" i="3"/>
  <c r="GK5" i="3"/>
  <c r="GL5" i="3"/>
  <c r="GN5" i="3"/>
  <c r="GO5" i="3"/>
  <c r="GP5" i="3"/>
  <c r="GQ5" i="3"/>
  <c r="GR5" i="3"/>
  <c r="GS5" i="3"/>
  <c r="GT5" i="3"/>
  <c r="GU5" i="3"/>
  <c r="GV5" i="3"/>
  <c r="GW5" i="3"/>
  <c r="GX5" i="3"/>
  <c r="GY5" i="3"/>
  <c r="HA5" i="3"/>
  <c r="HB5" i="3"/>
  <c r="HC5" i="3"/>
  <c r="HD5" i="3"/>
  <c r="HE5" i="3"/>
  <c r="HF5" i="3"/>
  <c r="HG5" i="3"/>
  <c r="HH5" i="3"/>
  <c r="HI5" i="3"/>
  <c r="HJ5" i="3"/>
  <c r="HK5" i="3"/>
  <c r="HL5" i="3"/>
  <c r="HN5" i="3"/>
  <c r="HO5" i="3"/>
  <c r="HP5" i="3"/>
  <c r="HQ5" i="3"/>
  <c r="HR5" i="3"/>
  <c r="HS5" i="3"/>
  <c r="HT5" i="3"/>
  <c r="HU5" i="3"/>
  <c r="HV5" i="3"/>
  <c r="HW5" i="3"/>
  <c r="HX5" i="3"/>
  <c r="HY5" i="3"/>
  <c r="GC5" i="3"/>
  <c r="GD5" i="3"/>
  <c r="GE5" i="3"/>
  <c r="GB5" i="3"/>
  <c r="GA5" i="3"/>
  <c r="FY5" i="3"/>
  <c r="FX5" i="3"/>
  <c r="FW5" i="3"/>
  <c r="FV5" i="3"/>
  <c r="FU5" i="3"/>
  <c r="FT5" i="3"/>
  <c r="FS5" i="3"/>
  <c r="FR5" i="3"/>
  <c r="BB5" i="3"/>
  <c r="BA5" i="3"/>
  <c r="BC5" i="3"/>
  <c r="BD5" i="3"/>
  <c r="BE5" i="3"/>
  <c r="IE27" i="2"/>
  <c r="IE25" i="2"/>
  <c r="IE23" i="2"/>
  <c r="IE21" i="2"/>
  <c r="IE19" i="2"/>
  <c r="IE17" i="2"/>
  <c r="IE15" i="2"/>
  <c r="IE13" i="2"/>
  <c r="IE11" i="2"/>
  <c r="IE9" i="2"/>
  <c r="IE6" i="2"/>
  <c r="IE4" i="2"/>
  <c r="IE5" i="2" s="1"/>
  <c r="IE25" i="1"/>
  <c r="IE23" i="1"/>
  <c r="IE21" i="1"/>
  <c r="IE19" i="1"/>
  <c r="IE17" i="1"/>
  <c r="IE15" i="1"/>
  <c r="IE13" i="1"/>
  <c r="IE11" i="1"/>
  <c r="IE9" i="1"/>
  <c r="IE6" i="1"/>
  <c r="IR7" i="1" s="1"/>
  <c r="IE4" i="1"/>
  <c r="IR5" i="1" s="1"/>
  <c r="IE5" i="1"/>
  <c r="ID27" i="2"/>
  <c r="ID25" i="2"/>
  <c r="ID23" i="2"/>
  <c r="ID21" i="2"/>
  <c r="ID19" i="2"/>
  <c r="ID17" i="2"/>
  <c r="ID15" i="2"/>
  <c r="ID13" i="2"/>
  <c r="ID11" i="2"/>
  <c r="ID9" i="2"/>
  <c r="ID6" i="2"/>
  <c r="ID7" i="2" s="1"/>
  <c r="ID4" i="2"/>
  <c r="IQ5" i="2" s="1"/>
  <c r="ID25" i="1"/>
  <c r="ID23" i="1"/>
  <c r="ID21" i="1"/>
  <c r="ID19" i="1"/>
  <c r="ID17" i="1"/>
  <c r="ID15" i="1"/>
  <c r="ID13" i="1"/>
  <c r="ID11" i="1"/>
  <c r="ID9" i="1"/>
  <c r="ID6" i="1"/>
  <c r="IQ7" i="1" s="1"/>
  <c r="ID4" i="1"/>
  <c r="IC27" i="2"/>
  <c r="IC25" i="2"/>
  <c r="IC23" i="2"/>
  <c r="IC21" i="2"/>
  <c r="IC19" i="2"/>
  <c r="IC17" i="2"/>
  <c r="IC15" i="2"/>
  <c r="IC13" i="2"/>
  <c r="IC11" i="2"/>
  <c r="IC9" i="2"/>
  <c r="IC6" i="2"/>
  <c r="IP7" i="2" s="1"/>
  <c r="IC4" i="2"/>
  <c r="IP5" i="2" s="1"/>
  <c r="IC25" i="1"/>
  <c r="IC23" i="1"/>
  <c r="IC21" i="1"/>
  <c r="IC19" i="1"/>
  <c r="IC17" i="1"/>
  <c r="IC15" i="1"/>
  <c r="IC13" i="1"/>
  <c r="IC11" i="1"/>
  <c r="IC9" i="1"/>
  <c r="IC6" i="1"/>
  <c r="IC4" i="1"/>
  <c r="IP5" i="1" s="1"/>
  <c r="HZ26" i="2"/>
  <c r="HZ27" i="2"/>
  <c r="HZ24" i="2"/>
  <c r="HZ22" i="2"/>
  <c r="HZ23" i="2"/>
  <c r="HZ20" i="2"/>
  <c r="HZ18" i="2"/>
  <c r="HZ19" i="2" s="1"/>
  <c r="HZ16" i="2"/>
  <c r="HZ17" i="2" s="1"/>
  <c r="HZ14" i="2"/>
  <c r="HZ15" i="2" s="1"/>
  <c r="HZ12" i="2"/>
  <c r="HZ10" i="2"/>
  <c r="HZ11" i="2" s="1"/>
  <c r="HZ8" i="2"/>
  <c r="HZ9" i="2" s="1"/>
  <c r="IB27" i="2"/>
  <c r="IB25" i="2"/>
  <c r="IB23" i="2"/>
  <c r="IB21" i="2"/>
  <c r="IB19" i="2"/>
  <c r="IB17" i="2"/>
  <c r="IB15" i="2"/>
  <c r="IB13" i="2"/>
  <c r="IB11" i="2"/>
  <c r="IB9" i="2"/>
  <c r="IB6" i="2"/>
  <c r="IB7" i="2" s="1"/>
  <c r="IB4" i="2"/>
  <c r="IB25" i="1"/>
  <c r="IB23" i="1"/>
  <c r="IB21" i="1"/>
  <c r="IB19" i="1"/>
  <c r="IB17" i="1"/>
  <c r="IB15" i="1"/>
  <c r="IB13" i="1"/>
  <c r="IB11" i="1"/>
  <c r="IB9" i="1"/>
  <c r="IB6" i="1"/>
  <c r="IB4" i="1"/>
  <c r="IB5" i="1" s="1"/>
  <c r="IA27" i="2"/>
  <c r="IA25" i="2"/>
  <c r="IA23" i="2"/>
  <c r="IA21" i="2"/>
  <c r="IA19" i="2"/>
  <c r="IA17" i="2"/>
  <c r="IA15" i="2"/>
  <c r="IA13" i="2"/>
  <c r="IA11" i="2"/>
  <c r="IA9" i="2"/>
  <c r="IA6" i="2"/>
  <c r="IA7" i="2" s="1"/>
  <c r="IA4" i="2"/>
  <c r="IA21" i="1"/>
  <c r="IA23" i="1"/>
  <c r="IA9" i="1"/>
  <c r="IA25" i="1"/>
  <c r="IA19" i="1"/>
  <c r="IA17" i="1"/>
  <c r="IA15" i="1"/>
  <c r="IA13" i="1"/>
  <c r="IA11" i="1"/>
  <c r="IA4" i="1"/>
  <c r="IN5" i="1" s="1"/>
  <c r="HZ24" i="1"/>
  <c r="HZ25" i="1"/>
  <c r="HZ22" i="1"/>
  <c r="HZ20" i="1"/>
  <c r="HZ18" i="1"/>
  <c r="HZ16" i="1"/>
  <c r="HZ14" i="1"/>
  <c r="HZ12" i="1"/>
  <c r="HZ13" i="1" s="1"/>
  <c r="HZ10" i="1"/>
  <c r="HZ8" i="1"/>
  <c r="HZ9" i="1"/>
  <c r="HY7" i="3"/>
  <c r="HY25" i="1"/>
  <c r="HY23" i="1"/>
  <c r="HY21" i="1"/>
  <c r="HY19" i="1"/>
  <c r="HY17" i="1"/>
  <c r="HY15" i="1"/>
  <c r="HY13" i="1"/>
  <c r="HY11" i="1"/>
  <c r="HY9" i="1"/>
  <c r="HY4" i="1"/>
  <c r="HZ4" i="1"/>
  <c r="HY27" i="2"/>
  <c r="HY25" i="2"/>
  <c r="HY23" i="2"/>
  <c r="HY21" i="2"/>
  <c r="HY19" i="2"/>
  <c r="HY17" i="2"/>
  <c r="HY15" i="2"/>
  <c r="HY13" i="2"/>
  <c r="HY11" i="2"/>
  <c r="HY9" i="2"/>
  <c r="HY6" i="2"/>
  <c r="HY4" i="2"/>
  <c r="HY6" i="1" s="1"/>
  <c r="HX7" i="3"/>
  <c r="HX27" i="2"/>
  <c r="HX25" i="2"/>
  <c r="HX23" i="2"/>
  <c r="HX21" i="2"/>
  <c r="HX19" i="2"/>
  <c r="HX17" i="2"/>
  <c r="HX15" i="2"/>
  <c r="HX13" i="2"/>
  <c r="HX11" i="2"/>
  <c r="HX9" i="2"/>
  <c r="HX6" i="2"/>
  <c r="HX7" i="2" s="1"/>
  <c r="HX4" i="2"/>
  <c r="HX25" i="1"/>
  <c r="HX23" i="1"/>
  <c r="HX21" i="1"/>
  <c r="HX19" i="1"/>
  <c r="HX17" i="1"/>
  <c r="HX15" i="1"/>
  <c r="HX13" i="1"/>
  <c r="HX11" i="1"/>
  <c r="HX9" i="1"/>
  <c r="HX4" i="1"/>
  <c r="HW25" i="2"/>
  <c r="HW7" i="3"/>
  <c r="HW27" i="2"/>
  <c r="HW23" i="2"/>
  <c r="HW21" i="2"/>
  <c r="HW19" i="2"/>
  <c r="HW17" i="2"/>
  <c r="HW15" i="2"/>
  <c r="HW13" i="2"/>
  <c r="HW11" i="2"/>
  <c r="HW9" i="2"/>
  <c r="HW6" i="2"/>
  <c r="IJ7" i="2" s="1"/>
  <c r="HW4" i="2"/>
  <c r="IJ5" i="2" s="1"/>
  <c r="HW25" i="1"/>
  <c r="HW23" i="1"/>
  <c r="HW21" i="1"/>
  <c r="HW19" i="1"/>
  <c r="HW17" i="1"/>
  <c r="HW15" i="1"/>
  <c r="HW13" i="1"/>
  <c r="HW11" i="1"/>
  <c r="HW9" i="1"/>
  <c r="HW4" i="1"/>
  <c r="HV7" i="3"/>
  <c r="HV27" i="2"/>
  <c r="HV25" i="2"/>
  <c r="HV23" i="2"/>
  <c r="HV21" i="2"/>
  <c r="HV19" i="2"/>
  <c r="HV17" i="2"/>
  <c r="HV15" i="2"/>
  <c r="HV13" i="2"/>
  <c r="HV11" i="2"/>
  <c r="HV9" i="2"/>
  <c r="HV6" i="2"/>
  <c r="HV4" i="2"/>
  <c r="II5" i="2"/>
  <c r="HV25" i="1"/>
  <c r="HV23" i="1"/>
  <c r="HV21" i="1"/>
  <c r="HV19" i="1"/>
  <c r="HV17" i="1"/>
  <c r="HV15" i="1"/>
  <c r="HV13" i="1"/>
  <c r="HV11" i="1"/>
  <c r="HV9" i="1"/>
  <c r="HV4" i="1"/>
  <c r="HU7" i="3"/>
  <c r="HU27" i="2"/>
  <c r="HU25" i="2"/>
  <c r="HU23" i="2"/>
  <c r="HU21" i="2"/>
  <c r="HU19" i="2"/>
  <c r="HU17" i="2"/>
  <c r="HU15" i="2"/>
  <c r="HU13" i="2"/>
  <c r="HU11" i="2"/>
  <c r="HU9" i="2"/>
  <c r="HU6" i="2"/>
  <c r="HU4" i="2"/>
  <c r="HU25" i="1"/>
  <c r="HU23" i="1"/>
  <c r="HU21" i="1"/>
  <c r="HU19" i="1"/>
  <c r="HU17" i="1"/>
  <c r="HU15" i="1"/>
  <c r="HU13" i="1"/>
  <c r="HU11" i="1"/>
  <c r="HU9" i="1"/>
  <c r="HU4" i="1"/>
  <c r="HT7" i="3"/>
  <c r="HT27" i="2"/>
  <c r="HT25" i="2"/>
  <c r="HT23" i="2"/>
  <c r="HT21" i="2"/>
  <c r="HT19" i="2"/>
  <c r="HT17" i="2"/>
  <c r="HT15" i="2"/>
  <c r="HT13" i="2"/>
  <c r="HT11" i="2"/>
  <c r="HT9" i="2"/>
  <c r="HT6" i="2"/>
  <c r="IG7" i="2" s="1"/>
  <c r="HT4" i="2"/>
  <c r="HT25" i="1"/>
  <c r="HT23" i="1"/>
  <c r="HT21" i="1"/>
  <c r="HT19" i="1"/>
  <c r="HT17" i="1"/>
  <c r="HT15" i="1"/>
  <c r="HT13" i="1"/>
  <c r="HT11" i="1"/>
  <c r="HT9" i="1"/>
  <c r="HT4" i="1"/>
  <c r="IG5" i="1" s="1"/>
  <c r="HS25" i="1"/>
  <c r="HS23" i="1"/>
  <c r="HS21" i="1"/>
  <c r="HS19" i="1"/>
  <c r="HS17" i="1"/>
  <c r="HS15" i="1"/>
  <c r="HS13" i="1"/>
  <c r="HS11" i="1"/>
  <c r="HS9" i="1"/>
  <c r="HS4" i="1"/>
  <c r="HS27" i="2"/>
  <c r="HS25" i="2"/>
  <c r="HS23" i="2"/>
  <c r="HS21" i="2"/>
  <c r="HS19" i="2"/>
  <c r="HS17" i="2"/>
  <c r="HS15" i="2"/>
  <c r="HS13" i="2"/>
  <c r="HS11" i="2"/>
  <c r="HS9" i="2"/>
  <c r="HS6" i="2"/>
  <c r="HS4" i="2"/>
  <c r="IF5" i="2" s="1"/>
  <c r="HS6" i="1"/>
  <c r="IF7" i="1" s="1"/>
  <c r="HS7" i="3"/>
  <c r="HR15" i="1"/>
  <c r="HR7" i="3"/>
  <c r="HR27" i="2"/>
  <c r="HR25" i="2"/>
  <c r="HR23" i="2"/>
  <c r="HR21" i="2"/>
  <c r="HR19" i="2"/>
  <c r="HR17" i="2"/>
  <c r="HR15" i="2"/>
  <c r="HR13" i="2"/>
  <c r="HR11" i="2"/>
  <c r="HR9" i="2"/>
  <c r="HR6" i="2"/>
  <c r="HR4" i="2"/>
  <c r="HR25" i="1"/>
  <c r="HR23" i="1"/>
  <c r="HR21" i="1"/>
  <c r="HR19" i="1"/>
  <c r="HR17" i="1"/>
  <c r="HR13" i="1"/>
  <c r="HR11" i="1"/>
  <c r="HR9" i="1"/>
  <c r="HR4" i="1"/>
  <c r="HR5" i="1" s="1"/>
  <c r="HQ7" i="3"/>
  <c r="HQ27" i="2"/>
  <c r="HQ25" i="2"/>
  <c r="HQ23" i="2"/>
  <c r="HQ21" i="2"/>
  <c r="HQ19" i="2"/>
  <c r="HQ17" i="2"/>
  <c r="HQ15" i="2"/>
  <c r="HQ13" i="2"/>
  <c r="HQ11" i="2"/>
  <c r="HQ9" i="2"/>
  <c r="HQ6" i="2"/>
  <c r="HQ4" i="2"/>
  <c r="HQ6" i="1" s="1"/>
  <c r="HQ25" i="1"/>
  <c r="HQ23" i="1"/>
  <c r="HQ21" i="1"/>
  <c r="HQ19" i="1"/>
  <c r="HQ17" i="1"/>
  <c r="HQ15" i="1"/>
  <c r="HQ13" i="1"/>
  <c r="HQ11" i="1"/>
  <c r="HQ9" i="1"/>
  <c r="HQ4" i="1"/>
  <c r="HQ5" i="1"/>
  <c r="HP7" i="3"/>
  <c r="HP27" i="2"/>
  <c r="HP25" i="2"/>
  <c r="HP23" i="2"/>
  <c r="HP21" i="2"/>
  <c r="HP19" i="2"/>
  <c r="HP17" i="2"/>
  <c r="HP15" i="2"/>
  <c r="HP13" i="2"/>
  <c r="HP11" i="2"/>
  <c r="HP9" i="2"/>
  <c r="HP6" i="2"/>
  <c r="HP4" i="2"/>
  <c r="IC5" i="2" s="1"/>
  <c r="HP6" i="1"/>
  <c r="HP25" i="1"/>
  <c r="HP23" i="1"/>
  <c r="HP21" i="1"/>
  <c r="HP19" i="1"/>
  <c r="HP17" i="1"/>
  <c r="HP15" i="1"/>
  <c r="HP13" i="1"/>
  <c r="HP11" i="1"/>
  <c r="HP9" i="1"/>
  <c r="HP4" i="1"/>
  <c r="HP5" i="1" s="1"/>
  <c r="HO7" i="3"/>
  <c r="HO27" i="2"/>
  <c r="HO25" i="2"/>
  <c r="HO23" i="2"/>
  <c r="HO21" i="2"/>
  <c r="HO19" i="2"/>
  <c r="HO17" i="2"/>
  <c r="HO15" i="2"/>
  <c r="HO13" i="2"/>
  <c r="HO11" i="2"/>
  <c r="HO9" i="2"/>
  <c r="HO6" i="2"/>
  <c r="HO4" i="2"/>
  <c r="IB5" i="2" s="1"/>
  <c r="HO25" i="1"/>
  <c r="HO23" i="1"/>
  <c r="HO21" i="1"/>
  <c r="HO19" i="1"/>
  <c r="HO17" i="1"/>
  <c r="HO15" i="1"/>
  <c r="HO13" i="1"/>
  <c r="HO11" i="1"/>
  <c r="HO9" i="1"/>
  <c r="HO4" i="1"/>
  <c r="HN7" i="3"/>
  <c r="HN27" i="2"/>
  <c r="HN25" i="2"/>
  <c r="HN23" i="2"/>
  <c r="HN21" i="2"/>
  <c r="HN19" i="2"/>
  <c r="HN17" i="2"/>
  <c r="HN15" i="2"/>
  <c r="HN13" i="2"/>
  <c r="HN11" i="2"/>
  <c r="HN9" i="2"/>
  <c r="HN6" i="2"/>
  <c r="HZ6" i="2" s="1"/>
  <c r="HN4" i="2"/>
  <c r="HN25" i="1"/>
  <c r="HN23" i="1"/>
  <c r="HN21" i="1"/>
  <c r="HN19" i="1"/>
  <c r="HN17" i="1"/>
  <c r="HN15" i="1"/>
  <c r="HN13" i="1"/>
  <c r="HN11" i="1"/>
  <c r="HN9" i="1"/>
  <c r="HN4" i="1"/>
  <c r="IA5" i="1" s="1"/>
  <c r="HL19" i="1"/>
  <c r="HM24" i="1"/>
  <c r="HM22" i="1"/>
  <c r="HZ23" i="1" s="1"/>
  <c r="HM20" i="1"/>
  <c r="HM18" i="1"/>
  <c r="HM16" i="1"/>
  <c r="HM17" i="1" s="1"/>
  <c r="HM14" i="1"/>
  <c r="HZ15" i="1" s="1"/>
  <c r="HM12" i="1"/>
  <c r="HM10" i="1"/>
  <c r="HZ11" i="1"/>
  <c r="HM8" i="1"/>
  <c r="HM26" i="2"/>
  <c r="HM27" i="2"/>
  <c r="HM24" i="2"/>
  <c r="HZ25" i="2" s="1"/>
  <c r="HM22" i="2"/>
  <c r="HM20" i="2"/>
  <c r="HM21" i="2"/>
  <c r="HM18" i="2"/>
  <c r="HM16" i="2"/>
  <c r="HM14" i="2"/>
  <c r="HM12" i="2"/>
  <c r="HM10" i="2"/>
  <c r="HM8" i="2"/>
  <c r="HM6" i="3"/>
  <c r="HM4" i="3"/>
  <c r="HL7" i="3"/>
  <c r="HL27" i="2"/>
  <c r="HL25" i="2"/>
  <c r="HL23" i="2"/>
  <c r="HL21" i="2"/>
  <c r="HL19" i="2"/>
  <c r="HL17" i="2"/>
  <c r="HL15" i="2"/>
  <c r="HL13" i="2"/>
  <c r="HL11" i="2"/>
  <c r="HL9" i="2"/>
  <c r="HL6" i="2"/>
  <c r="HL4" i="2"/>
  <c r="HL6" i="1"/>
  <c r="HL25" i="1"/>
  <c r="HL23" i="1"/>
  <c r="HL21" i="1"/>
  <c r="HL17" i="1"/>
  <c r="HL15" i="1"/>
  <c r="HL13" i="1"/>
  <c r="HL11" i="1"/>
  <c r="HL9" i="1"/>
  <c r="HL4" i="1"/>
  <c r="HL5" i="1" s="1"/>
  <c r="HK25" i="1"/>
  <c r="HK23" i="1"/>
  <c r="HK21" i="1"/>
  <c r="HK19" i="1"/>
  <c r="HK17" i="1"/>
  <c r="HK15" i="1"/>
  <c r="HK13" i="1"/>
  <c r="HK11" i="1"/>
  <c r="HK9" i="1"/>
  <c r="HK4" i="1"/>
  <c r="HX5" i="1"/>
  <c r="HK27" i="2"/>
  <c r="HK25" i="2"/>
  <c r="HK23" i="2"/>
  <c r="HK21" i="2"/>
  <c r="HK19" i="2"/>
  <c r="HK17" i="2"/>
  <c r="HK15" i="2"/>
  <c r="HK13" i="2"/>
  <c r="HK11" i="2"/>
  <c r="HK9" i="2"/>
  <c r="HK6" i="2"/>
  <c r="HK4" i="2"/>
  <c r="HX5" i="2"/>
  <c r="HK7" i="3"/>
  <c r="HJ7" i="3"/>
  <c r="HJ27" i="2"/>
  <c r="HJ25" i="2"/>
  <c r="HJ23" i="2"/>
  <c r="HJ21" i="2"/>
  <c r="HJ19" i="2"/>
  <c r="HJ17" i="2"/>
  <c r="HJ15" i="2"/>
  <c r="HJ13" i="2"/>
  <c r="HJ11" i="2"/>
  <c r="HJ9" i="2"/>
  <c r="HJ6" i="2"/>
  <c r="HW7" i="2"/>
  <c r="HJ4" i="2"/>
  <c r="HW5" i="2"/>
  <c r="HJ6" i="1"/>
  <c r="HJ25" i="1"/>
  <c r="HJ23" i="1"/>
  <c r="HJ21" i="1"/>
  <c r="HJ19" i="1"/>
  <c r="HJ17" i="1"/>
  <c r="HJ15" i="1"/>
  <c r="HJ13" i="1"/>
  <c r="HJ11" i="1"/>
  <c r="HJ9" i="1"/>
  <c r="HJ4" i="1"/>
  <c r="HW5" i="1"/>
  <c r="HI7" i="3"/>
  <c r="HI27" i="2"/>
  <c r="HI25" i="2"/>
  <c r="HI23" i="2"/>
  <c r="HI21" i="2"/>
  <c r="HI19" i="2"/>
  <c r="HI17" i="2"/>
  <c r="HI15" i="2"/>
  <c r="HI13" i="2"/>
  <c r="HI11" i="2"/>
  <c r="HI9" i="2"/>
  <c r="HI6" i="2"/>
  <c r="HI4" i="2"/>
  <c r="HV5" i="2" s="1"/>
  <c r="HI25" i="1"/>
  <c r="HI23" i="1"/>
  <c r="HI21" i="1"/>
  <c r="HI19" i="1"/>
  <c r="HI17" i="1"/>
  <c r="HI15" i="1"/>
  <c r="HI13" i="1"/>
  <c r="HI11" i="1"/>
  <c r="HI9" i="1"/>
  <c r="HI4" i="1"/>
  <c r="HV5" i="1"/>
  <c r="HH7" i="3"/>
  <c r="HH27" i="2"/>
  <c r="HH25" i="2"/>
  <c r="HH23" i="2"/>
  <c r="HH21" i="2"/>
  <c r="HH19" i="2"/>
  <c r="HH17" i="2"/>
  <c r="HH15" i="2"/>
  <c r="HH13" i="2"/>
  <c r="HH11" i="2"/>
  <c r="HH9" i="2"/>
  <c r="HH6" i="2"/>
  <c r="HU7" i="2" s="1"/>
  <c r="HH4" i="2"/>
  <c r="HU5" i="2" s="1"/>
  <c r="HH25" i="1"/>
  <c r="HH23" i="1"/>
  <c r="HH21" i="1"/>
  <c r="HH19" i="1"/>
  <c r="HH17" i="1"/>
  <c r="HH15" i="1"/>
  <c r="HH13" i="1"/>
  <c r="HH11" i="1"/>
  <c r="HH9" i="1"/>
  <c r="HH4" i="1"/>
  <c r="HU5" i="1"/>
  <c r="HG7" i="3"/>
  <c r="HG27" i="2"/>
  <c r="HG25" i="2"/>
  <c r="HG23" i="2"/>
  <c r="HG21" i="2"/>
  <c r="HG19" i="2"/>
  <c r="HG17" i="2"/>
  <c r="HG15" i="2"/>
  <c r="HG13" i="2"/>
  <c r="HG11" i="2"/>
  <c r="HG9" i="2"/>
  <c r="HG6" i="2"/>
  <c r="HT7" i="2" s="1"/>
  <c r="HG4" i="2"/>
  <c r="HT5" i="2" s="1"/>
  <c r="HG25" i="1"/>
  <c r="HG23" i="1"/>
  <c r="HG21" i="1"/>
  <c r="HG19" i="1"/>
  <c r="HG17" i="1"/>
  <c r="HG15" i="1"/>
  <c r="HG13" i="1"/>
  <c r="HG11" i="1"/>
  <c r="HG9" i="1"/>
  <c r="HG4" i="1"/>
  <c r="HF25" i="1"/>
  <c r="HF23" i="1"/>
  <c r="HF21" i="1"/>
  <c r="HF19" i="1"/>
  <c r="HF17" i="1"/>
  <c r="HF15" i="1"/>
  <c r="HF13" i="1"/>
  <c r="HF11" i="1"/>
  <c r="HF9" i="1"/>
  <c r="HF4" i="1"/>
  <c r="HF27" i="2"/>
  <c r="HF25" i="2"/>
  <c r="HF23" i="2"/>
  <c r="HF21" i="2"/>
  <c r="HF19" i="2"/>
  <c r="HF17" i="2"/>
  <c r="HF15" i="2"/>
  <c r="HF13" i="2"/>
  <c r="HF11" i="2"/>
  <c r="HF9" i="2"/>
  <c r="HF6" i="2"/>
  <c r="HS7" i="2" s="1"/>
  <c r="HF4" i="2"/>
  <c r="HF7" i="3"/>
  <c r="HE7" i="3"/>
  <c r="HE27" i="2"/>
  <c r="HE25" i="2"/>
  <c r="HE23" i="2"/>
  <c r="HE21" i="2"/>
  <c r="HE19" i="2"/>
  <c r="HE17" i="2"/>
  <c r="HE15" i="2"/>
  <c r="HE13" i="2"/>
  <c r="HE11" i="2"/>
  <c r="HE9" i="2"/>
  <c r="HE6" i="2"/>
  <c r="HR7" i="2" s="1"/>
  <c r="HE4" i="2"/>
  <c r="HE25" i="1"/>
  <c r="HE23" i="1"/>
  <c r="HE21" i="1"/>
  <c r="HE19" i="1"/>
  <c r="HE17" i="1"/>
  <c r="HE15" i="1"/>
  <c r="HE13" i="1"/>
  <c r="HE11" i="1"/>
  <c r="HE9" i="1"/>
  <c r="HE4" i="1"/>
  <c r="HD7" i="3"/>
  <c r="HD27" i="2"/>
  <c r="HD25" i="2"/>
  <c r="HD23" i="2"/>
  <c r="HD21" i="2"/>
  <c r="HD19" i="2"/>
  <c r="HD17" i="2"/>
  <c r="HD15" i="2"/>
  <c r="HD13" i="2"/>
  <c r="HD11" i="2"/>
  <c r="HD9" i="2"/>
  <c r="HD6" i="2"/>
  <c r="HQ7" i="2"/>
  <c r="HD4" i="2"/>
  <c r="HD25" i="1"/>
  <c r="HD23" i="1"/>
  <c r="HD21" i="1"/>
  <c r="HD19" i="1"/>
  <c r="HD17" i="1"/>
  <c r="HD15" i="1"/>
  <c r="HD13" i="1"/>
  <c r="HD11" i="1"/>
  <c r="HD9" i="1"/>
  <c r="HD4" i="1"/>
  <c r="HC7" i="3"/>
  <c r="HC27" i="2"/>
  <c r="HC25" i="2"/>
  <c r="HC23" i="2"/>
  <c r="HC21" i="2"/>
  <c r="HC19" i="2"/>
  <c r="HC17" i="2"/>
  <c r="HC15" i="2"/>
  <c r="HC13" i="2"/>
  <c r="HC11" i="2"/>
  <c r="HC9" i="2"/>
  <c r="HC6" i="2"/>
  <c r="HP7" i="2"/>
  <c r="HC4" i="2"/>
  <c r="HC25" i="1"/>
  <c r="HC23" i="1"/>
  <c r="HC21" i="1"/>
  <c r="HC19" i="1"/>
  <c r="HC17" i="1"/>
  <c r="HC15" i="1"/>
  <c r="HC13" i="1"/>
  <c r="HC11" i="1"/>
  <c r="HC9" i="1"/>
  <c r="HC4" i="1"/>
  <c r="HB7" i="3"/>
  <c r="HB27" i="2"/>
  <c r="HB25" i="2"/>
  <c r="HB23" i="2"/>
  <c r="HB21" i="2"/>
  <c r="HB19" i="2"/>
  <c r="HB17" i="2"/>
  <c r="HB15" i="2"/>
  <c r="HB13" i="2"/>
  <c r="HB11" i="2"/>
  <c r="HB9" i="2"/>
  <c r="HB6" i="2"/>
  <c r="HO7" i="2"/>
  <c r="HB4" i="2"/>
  <c r="HB6" i="1" s="1"/>
  <c r="HO5" i="2"/>
  <c r="HB25" i="1"/>
  <c r="HB23" i="1"/>
  <c r="HB21" i="1"/>
  <c r="HB19" i="1"/>
  <c r="HB17" i="1"/>
  <c r="HB15" i="1"/>
  <c r="HB13" i="1"/>
  <c r="HB11" i="1"/>
  <c r="HB9" i="1"/>
  <c r="HB4" i="1"/>
  <c r="HO5" i="1" s="1"/>
  <c r="HA7" i="3"/>
  <c r="HA27" i="2"/>
  <c r="HA25" i="2"/>
  <c r="HA23" i="2"/>
  <c r="HA21" i="2"/>
  <c r="HA19" i="2"/>
  <c r="HA17" i="2"/>
  <c r="HA15" i="2"/>
  <c r="HA13" i="2"/>
  <c r="HA11" i="2"/>
  <c r="HA9" i="2"/>
  <c r="HA6" i="2"/>
  <c r="HN7" i="2"/>
  <c r="HA4" i="2"/>
  <c r="HA25" i="1"/>
  <c r="HA23" i="1"/>
  <c r="HA21" i="1"/>
  <c r="HA19" i="1"/>
  <c r="HA17" i="1"/>
  <c r="HA15" i="1"/>
  <c r="HA13" i="1"/>
  <c r="HA11" i="1"/>
  <c r="HA9" i="1"/>
  <c r="HA4" i="1"/>
  <c r="GZ6" i="3"/>
  <c r="GZ4" i="3"/>
  <c r="HM5" i="3"/>
  <c r="GZ26" i="2"/>
  <c r="GZ24" i="2"/>
  <c r="GZ22" i="2"/>
  <c r="GZ23" i="2" s="1"/>
  <c r="GZ20" i="2"/>
  <c r="GZ18" i="2"/>
  <c r="GZ19" i="2" s="1"/>
  <c r="GZ16" i="2"/>
  <c r="GZ14" i="2"/>
  <c r="HM15" i="2"/>
  <c r="GZ12" i="2"/>
  <c r="GZ10" i="2"/>
  <c r="HM11" i="2" s="1"/>
  <c r="GZ8" i="2"/>
  <c r="GZ9" i="2" s="1"/>
  <c r="GZ24" i="1"/>
  <c r="HM25" i="1" s="1"/>
  <c r="GZ22" i="1"/>
  <c r="GZ23" i="1" s="1"/>
  <c r="GZ20" i="1"/>
  <c r="GZ18" i="1"/>
  <c r="GZ19" i="1"/>
  <c r="GZ16" i="1"/>
  <c r="GZ14" i="1"/>
  <c r="GZ15" i="1" s="1"/>
  <c r="GZ12" i="1"/>
  <c r="HM13" i="1" s="1"/>
  <c r="GZ10" i="1"/>
  <c r="GZ11" i="1" s="1"/>
  <c r="GZ8" i="1"/>
  <c r="HM9" i="1" s="1"/>
  <c r="GY7" i="3"/>
  <c r="GY27" i="2"/>
  <c r="GY25" i="2"/>
  <c r="GY23" i="2"/>
  <c r="GY21" i="2"/>
  <c r="GY19" i="2"/>
  <c r="GY17" i="2"/>
  <c r="GY15" i="2"/>
  <c r="GY13" i="2"/>
  <c r="GY11" i="2"/>
  <c r="GY9" i="2"/>
  <c r="GY6" i="2"/>
  <c r="HL7" i="2"/>
  <c r="GY4" i="2"/>
  <c r="GY25" i="1"/>
  <c r="GY23" i="1"/>
  <c r="GY21" i="1"/>
  <c r="GY19" i="1"/>
  <c r="GY17" i="1"/>
  <c r="GY15" i="1"/>
  <c r="GY13" i="1"/>
  <c r="GY11" i="1"/>
  <c r="GY9" i="1"/>
  <c r="GY4" i="1"/>
  <c r="GX7" i="3"/>
  <c r="GX27" i="2"/>
  <c r="GX25" i="2"/>
  <c r="GX23" i="2"/>
  <c r="GX21" i="2"/>
  <c r="GX19" i="2"/>
  <c r="GX17" i="2"/>
  <c r="GX15" i="2"/>
  <c r="GX13" i="2"/>
  <c r="GX11" i="2"/>
  <c r="GX9" i="2"/>
  <c r="GX6" i="2"/>
  <c r="HK7" i="2" s="1"/>
  <c r="GX4" i="2"/>
  <c r="GX25" i="1"/>
  <c r="GX23" i="1"/>
  <c r="GX21" i="1"/>
  <c r="GX19" i="1"/>
  <c r="GX17" i="1"/>
  <c r="GX15" i="1"/>
  <c r="GX13" i="1"/>
  <c r="GX11" i="1"/>
  <c r="GX9" i="1"/>
  <c r="GX4" i="1"/>
  <c r="HK5" i="1" s="1"/>
  <c r="GW13" i="2"/>
  <c r="GV13" i="2"/>
  <c r="GU13" i="2"/>
  <c r="GW7" i="3"/>
  <c r="GW27" i="2"/>
  <c r="GW25" i="2"/>
  <c r="GW23" i="2"/>
  <c r="GW21" i="2"/>
  <c r="GW19" i="2"/>
  <c r="GW17" i="2"/>
  <c r="GW15" i="2"/>
  <c r="GW11" i="2"/>
  <c r="GW9" i="2"/>
  <c r="GW6" i="2"/>
  <c r="GW4" i="2"/>
  <c r="GW25" i="1"/>
  <c r="GW23" i="1"/>
  <c r="GW21" i="1"/>
  <c r="GW19" i="1"/>
  <c r="GW17" i="1"/>
  <c r="GW15" i="1"/>
  <c r="GW13" i="1"/>
  <c r="GW11" i="1"/>
  <c r="GW9" i="1"/>
  <c r="GW4" i="1"/>
  <c r="HJ5" i="1" s="1"/>
  <c r="GV23" i="2"/>
  <c r="GV7" i="3"/>
  <c r="GV27" i="2"/>
  <c r="GV25" i="2"/>
  <c r="GV21" i="2"/>
  <c r="GV19" i="2"/>
  <c r="GV17" i="2"/>
  <c r="GV15" i="2"/>
  <c r="GV11" i="2"/>
  <c r="GV9" i="2"/>
  <c r="GV6" i="2"/>
  <c r="GV7" i="2"/>
  <c r="GV4" i="2"/>
  <c r="HI5" i="2"/>
  <c r="GV11" i="1"/>
  <c r="GV25" i="1"/>
  <c r="GV23" i="1"/>
  <c r="GV21" i="1"/>
  <c r="GV19" i="1"/>
  <c r="GV17" i="1"/>
  <c r="GV15" i="1"/>
  <c r="GV13" i="1"/>
  <c r="GV9" i="1"/>
  <c r="GV4" i="1"/>
  <c r="GU25" i="1"/>
  <c r="GU23" i="1"/>
  <c r="GU21" i="1"/>
  <c r="GU19" i="1"/>
  <c r="GU17" i="1"/>
  <c r="GU15" i="1"/>
  <c r="GU13" i="1"/>
  <c r="GU11" i="1"/>
  <c r="GU9" i="1"/>
  <c r="GU4" i="1"/>
  <c r="GU27" i="2"/>
  <c r="GU25" i="2"/>
  <c r="GU23" i="2"/>
  <c r="GU21" i="2"/>
  <c r="GU19" i="2"/>
  <c r="GU17" i="2"/>
  <c r="GU15" i="2"/>
  <c r="GU11" i="2"/>
  <c r="GU9" i="2"/>
  <c r="GU6" i="2"/>
  <c r="GU4" i="2"/>
  <c r="GU7" i="3"/>
  <c r="GT25" i="1"/>
  <c r="GT23" i="1"/>
  <c r="GT21" i="1"/>
  <c r="GT19" i="1"/>
  <c r="GT17" i="1"/>
  <c r="GT15" i="1"/>
  <c r="GT13" i="1"/>
  <c r="GT11" i="1"/>
  <c r="GT9" i="1"/>
  <c r="GT4" i="1"/>
  <c r="GT27" i="2"/>
  <c r="GT25" i="2"/>
  <c r="GT23" i="2"/>
  <c r="GT21" i="2"/>
  <c r="GT19" i="2"/>
  <c r="GT17" i="2"/>
  <c r="GT15" i="2"/>
  <c r="GT13" i="2"/>
  <c r="GT11" i="2"/>
  <c r="GT9" i="2"/>
  <c r="GT6" i="2"/>
  <c r="GT4" i="2"/>
  <c r="GT7" i="3"/>
  <c r="GS25" i="1"/>
  <c r="GS23" i="1"/>
  <c r="GS21" i="1"/>
  <c r="GS19" i="1"/>
  <c r="GS17" i="1"/>
  <c r="GS15" i="1"/>
  <c r="GS13" i="1"/>
  <c r="GS11" i="1"/>
  <c r="GS9" i="1"/>
  <c r="GS4" i="1"/>
  <c r="GS5" i="1" s="1"/>
  <c r="GS27" i="2"/>
  <c r="GS25" i="2"/>
  <c r="GS23" i="2"/>
  <c r="GS21" i="2"/>
  <c r="GS19" i="2"/>
  <c r="GS17" i="2"/>
  <c r="GS15" i="2"/>
  <c r="GS13" i="2"/>
  <c r="GS11" i="2"/>
  <c r="GS9" i="2"/>
  <c r="GS6" i="2"/>
  <c r="GS4" i="2"/>
  <c r="GS6" i="1" s="1"/>
  <c r="GS7" i="1" s="1"/>
  <c r="GS7" i="3"/>
  <c r="GR25" i="1"/>
  <c r="GR23" i="1"/>
  <c r="GR21" i="1"/>
  <c r="GR19" i="1"/>
  <c r="GR17" i="1"/>
  <c r="GR15" i="1"/>
  <c r="GR13" i="1"/>
  <c r="GR11" i="1"/>
  <c r="GR9" i="1"/>
  <c r="GR4" i="1"/>
  <c r="GR27" i="2"/>
  <c r="GR25" i="2"/>
  <c r="GR23" i="2"/>
  <c r="GR21" i="2"/>
  <c r="GR19" i="2"/>
  <c r="GR17" i="2"/>
  <c r="GR15" i="2"/>
  <c r="GR13" i="2"/>
  <c r="GR11" i="2"/>
  <c r="GR9" i="2"/>
  <c r="GR6" i="2"/>
  <c r="GR4" i="2"/>
  <c r="GR7" i="3"/>
  <c r="GQ7" i="3"/>
  <c r="GQ27" i="2"/>
  <c r="GQ25" i="2"/>
  <c r="GQ23" i="2"/>
  <c r="GQ21" i="2"/>
  <c r="GQ19" i="2"/>
  <c r="GQ17" i="2"/>
  <c r="GQ15" i="2"/>
  <c r="GQ13" i="2"/>
  <c r="GQ11" i="2"/>
  <c r="GQ9" i="2"/>
  <c r="GQ6" i="2"/>
  <c r="GQ4" i="2"/>
  <c r="HD5" i="2"/>
  <c r="GQ25" i="1"/>
  <c r="GQ23" i="1"/>
  <c r="GQ21" i="1"/>
  <c r="GQ19" i="1"/>
  <c r="GQ17" i="1"/>
  <c r="GQ15" i="1"/>
  <c r="GQ13" i="1"/>
  <c r="GQ11" i="1"/>
  <c r="GQ9" i="1"/>
  <c r="GQ4" i="1"/>
  <c r="GP7" i="3"/>
  <c r="GP27" i="2"/>
  <c r="GP25" i="2"/>
  <c r="GP23" i="2"/>
  <c r="GP21" i="2"/>
  <c r="GP19" i="2"/>
  <c r="GP17" i="2"/>
  <c r="GP15" i="2"/>
  <c r="GP13" i="2"/>
  <c r="GP11" i="2"/>
  <c r="GP9" i="2"/>
  <c r="GP6" i="2"/>
  <c r="HC7" i="2" s="1"/>
  <c r="GP4" i="2"/>
  <c r="GP6" i="1" s="1"/>
  <c r="GP25" i="1"/>
  <c r="GP23" i="1"/>
  <c r="GP21" i="1"/>
  <c r="GP19" i="1"/>
  <c r="GP17" i="1"/>
  <c r="GP15" i="1"/>
  <c r="GP13" i="1"/>
  <c r="GP11" i="1"/>
  <c r="GP9" i="1"/>
  <c r="GP4" i="1"/>
  <c r="GO7" i="3"/>
  <c r="GO27" i="2"/>
  <c r="GO25" i="2"/>
  <c r="GO23" i="2"/>
  <c r="GO21" i="2"/>
  <c r="GO19" i="2"/>
  <c r="GO17" i="2"/>
  <c r="GO15" i="2"/>
  <c r="GO13" i="2"/>
  <c r="GO11" i="2"/>
  <c r="GO9" i="2"/>
  <c r="GO6" i="2"/>
  <c r="HB7" i="2"/>
  <c r="GO4" i="2"/>
  <c r="GO25" i="1"/>
  <c r="GO23" i="1"/>
  <c r="GO21" i="1"/>
  <c r="GO19" i="1"/>
  <c r="GO17" i="1"/>
  <c r="GO15" i="1"/>
  <c r="GO13" i="1"/>
  <c r="GO11" i="1"/>
  <c r="GO9" i="1"/>
  <c r="GO4" i="1"/>
  <c r="HB5" i="1"/>
  <c r="GN7" i="3"/>
  <c r="GN27" i="2"/>
  <c r="GN25" i="2"/>
  <c r="GN23" i="2"/>
  <c r="GN21" i="2"/>
  <c r="GN19" i="2"/>
  <c r="GN17" i="2"/>
  <c r="GN15" i="2"/>
  <c r="GN13" i="2"/>
  <c r="GN11" i="2"/>
  <c r="GN9" i="2"/>
  <c r="GN6" i="2"/>
  <c r="GN4" i="2"/>
  <c r="GN6" i="1"/>
  <c r="GN11" i="1"/>
  <c r="GN25" i="1"/>
  <c r="GN23" i="1"/>
  <c r="GN21" i="1"/>
  <c r="GN19" i="1"/>
  <c r="GN17" i="1"/>
  <c r="GN15" i="1"/>
  <c r="GN13" i="1"/>
  <c r="GN9" i="1"/>
  <c r="GN4" i="1"/>
  <c r="GM6" i="3"/>
  <c r="GZ7" i="3"/>
  <c r="GM4" i="3"/>
  <c r="GM26" i="2"/>
  <c r="GM24" i="2"/>
  <c r="GM22" i="2"/>
  <c r="GM20" i="2"/>
  <c r="GM21" i="2" s="1"/>
  <c r="GM18" i="2"/>
  <c r="GM19" i="2" s="1"/>
  <c r="GM16" i="2"/>
  <c r="GM17" i="2" s="1"/>
  <c r="GM14" i="2"/>
  <c r="GM12" i="2"/>
  <c r="GZ13" i="2" s="1"/>
  <c r="GM10" i="2"/>
  <c r="GM8" i="2"/>
  <c r="GM24" i="1"/>
  <c r="GM25" i="1"/>
  <c r="GM22" i="1"/>
  <c r="GM20" i="1"/>
  <c r="GM18" i="1"/>
  <c r="GM16" i="1"/>
  <c r="GZ17" i="1" s="1"/>
  <c r="GM14" i="1"/>
  <c r="GM12" i="1"/>
  <c r="GM10" i="1"/>
  <c r="GM8" i="1"/>
  <c r="GM9" i="1" s="1"/>
  <c r="GL25" i="1"/>
  <c r="GL23" i="1"/>
  <c r="GL21" i="1"/>
  <c r="GL19" i="1"/>
  <c r="GL17" i="1"/>
  <c r="GL15" i="1"/>
  <c r="GL13" i="1"/>
  <c r="GL11" i="1"/>
  <c r="GL9" i="1"/>
  <c r="GL4" i="1"/>
  <c r="GY5" i="1" s="1"/>
  <c r="GL27" i="2"/>
  <c r="GL25" i="2"/>
  <c r="GL23" i="2"/>
  <c r="GL21" i="2"/>
  <c r="GL19" i="2"/>
  <c r="GL17" i="2"/>
  <c r="GL15" i="2"/>
  <c r="GL13" i="2"/>
  <c r="GL11" i="2"/>
  <c r="GL9" i="2"/>
  <c r="GL6" i="2"/>
  <c r="GL4" i="2"/>
  <c r="GL6" i="1" s="1"/>
  <c r="GY5" i="2"/>
  <c r="GL7" i="3"/>
  <c r="GK7" i="3"/>
  <c r="GK27" i="2"/>
  <c r="GK25" i="2"/>
  <c r="GK23" i="2"/>
  <c r="GK21" i="2"/>
  <c r="GK19" i="2"/>
  <c r="GK17" i="2"/>
  <c r="GK15" i="2"/>
  <c r="GK13" i="2"/>
  <c r="GK11" i="2"/>
  <c r="GK9" i="2"/>
  <c r="GK6" i="2"/>
  <c r="GX7" i="2"/>
  <c r="GK4" i="2"/>
  <c r="GK23" i="1"/>
  <c r="GK25" i="1"/>
  <c r="GK21" i="1"/>
  <c r="GK19" i="1"/>
  <c r="GK17" i="1"/>
  <c r="GK15" i="1"/>
  <c r="GK13" i="1"/>
  <c r="GK11" i="1"/>
  <c r="GK9" i="1"/>
  <c r="GK4" i="1"/>
  <c r="GJ7" i="3"/>
  <c r="GJ11" i="2"/>
  <c r="GJ27" i="2"/>
  <c r="GJ25" i="2"/>
  <c r="GJ23" i="2"/>
  <c r="GJ21" i="2"/>
  <c r="GJ19" i="2"/>
  <c r="GJ17" i="2"/>
  <c r="GJ15" i="2"/>
  <c r="GJ13" i="2"/>
  <c r="GJ9" i="2"/>
  <c r="GJ6" i="2"/>
  <c r="GW7" i="2" s="1"/>
  <c r="GJ4" i="2"/>
  <c r="GJ6" i="1"/>
  <c r="GJ25" i="1"/>
  <c r="GJ23" i="1"/>
  <c r="GJ21" i="1"/>
  <c r="GJ19" i="1"/>
  <c r="GJ17" i="1"/>
  <c r="GJ15" i="1"/>
  <c r="GJ13" i="1"/>
  <c r="GJ11" i="1"/>
  <c r="GJ9" i="1"/>
  <c r="GJ4" i="1"/>
  <c r="GJ5" i="1"/>
  <c r="GI25" i="1"/>
  <c r="GI23" i="1"/>
  <c r="GI21" i="1"/>
  <c r="GI19" i="1"/>
  <c r="GI17" i="1"/>
  <c r="GI15" i="1"/>
  <c r="GI13" i="1"/>
  <c r="GI11" i="1"/>
  <c r="GI9" i="1"/>
  <c r="GI4" i="1"/>
  <c r="GI5" i="1" s="1"/>
  <c r="GI27" i="2"/>
  <c r="GI25" i="2"/>
  <c r="GI23" i="2"/>
  <c r="GI21" i="2"/>
  <c r="GI19" i="2"/>
  <c r="GI17" i="2"/>
  <c r="GI15" i="2"/>
  <c r="GI13" i="2"/>
  <c r="GI11" i="2"/>
  <c r="GI9" i="2"/>
  <c r="GI6" i="2"/>
  <c r="GI4" i="2"/>
  <c r="GI7" i="3"/>
  <c r="GH7" i="3"/>
  <c r="GH4" i="1"/>
  <c r="GH5" i="1" s="1"/>
  <c r="GH27" i="2"/>
  <c r="GH25" i="2"/>
  <c r="GH23" i="2"/>
  <c r="GH21" i="2"/>
  <c r="GH19" i="2"/>
  <c r="GH17" i="2"/>
  <c r="GH15" i="2"/>
  <c r="GH13" i="2"/>
  <c r="GH11" i="2"/>
  <c r="GH9" i="2"/>
  <c r="GH6" i="2"/>
  <c r="GH4" i="2"/>
  <c r="GH5" i="2" s="1"/>
  <c r="GH25" i="1"/>
  <c r="GH23" i="1"/>
  <c r="GH21" i="1"/>
  <c r="GH19" i="1"/>
  <c r="GH17" i="1"/>
  <c r="GH15" i="1"/>
  <c r="GH13" i="1"/>
  <c r="GH11" i="1"/>
  <c r="GH9" i="1"/>
  <c r="GG7" i="3"/>
  <c r="GG27" i="2"/>
  <c r="GG25" i="2"/>
  <c r="GG23" i="2"/>
  <c r="GG21" i="2"/>
  <c r="GG19" i="2"/>
  <c r="GG17" i="2"/>
  <c r="GG15" i="2"/>
  <c r="GG13" i="2"/>
  <c r="GG11" i="2"/>
  <c r="GG9" i="2"/>
  <c r="GG6" i="2"/>
  <c r="GG4" i="2"/>
  <c r="GG25" i="1"/>
  <c r="GG23" i="1"/>
  <c r="GG21" i="1"/>
  <c r="GG19" i="1"/>
  <c r="GG17" i="1"/>
  <c r="GG15" i="1"/>
  <c r="GG13" i="1"/>
  <c r="GG11" i="1"/>
  <c r="GG9" i="1"/>
  <c r="GG4" i="1"/>
  <c r="GF7" i="3"/>
  <c r="GF27" i="2"/>
  <c r="GF25" i="2"/>
  <c r="GF23" i="2"/>
  <c r="GF21" i="2"/>
  <c r="GF19" i="2"/>
  <c r="GF17" i="2"/>
  <c r="GF15" i="2"/>
  <c r="GF13" i="2"/>
  <c r="GF11" i="2"/>
  <c r="GF9" i="2"/>
  <c r="GF6" i="2"/>
  <c r="GS7" i="2" s="1"/>
  <c r="GF4" i="2"/>
  <c r="GF25" i="1"/>
  <c r="GF23" i="1"/>
  <c r="GF21" i="1"/>
  <c r="GF19" i="1"/>
  <c r="GF17" i="1"/>
  <c r="GF15" i="1"/>
  <c r="GF13" i="1"/>
  <c r="GF11" i="1"/>
  <c r="GF9" i="1"/>
  <c r="GF4" i="1"/>
  <c r="GE7" i="3"/>
  <c r="GE27" i="2"/>
  <c r="GE25" i="2"/>
  <c r="GE23" i="2"/>
  <c r="GE21" i="2"/>
  <c r="GE19" i="2"/>
  <c r="GE17" i="2"/>
  <c r="GE15" i="2"/>
  <c r="GE13" i="2"/>
  <c r="GE11" i="2"/>
  <c r="GE9" i="2"/>
  <c r="GE6" i="2"/>
  <c r="GE4" i="2"/>
  <c r="GE6" i="1" s="1"/>
  <c r="GE25" i="1"/>
  <c r="GE23" i="1"/>
  <c r="GE21" i="1"/>
  <c r="GE19" i="1"/>
  <c r="GE17" i="1"/>
  <c r="GE15" i="1"/>
  <c r="GE13" i="1"/>
  <c r="GE11" i="1"/>
  <c r="GE9" i="1"/>
  <c r="GE4" i="1"/>
  <c r="GD11" i="2"/>
  <c r="GD27" i="2"/>
  <c r="GD25" i="2"/>
  <c r="GD23" i="2"/>
  <c r="GD21" i="2"/>
  <c r="GD19" i="2"/>
  <c r="GD17" i="2"/>
  <c r="GD15" i="2"/>
  <c r="GD13" i="2"/>
  <c r="GD9" i="2"/>
  <c r="GD6" i="2"/>
  <c r="GD4" i="2"/>
  <c r="GD25" i="1"/>
  <c r="GD23" i="1"/>
  <c r="GD21" i="1"/>
  <c r="GD19" i="1"/>
  <c r="GD17" i="1"/>
  <c r="GD15" i="1"/>
  <c r="GD13" i="1"/>
  <c r="GD11" i="1"/>
  <c r="GD9" i="1"/>
  <c r="GD4" i="1"/>
  <c r="GC23" i="2"/>
  <c r="GC25" i="2"/>
  <c r="GC27" i="2"/>
  <c r="GC21" i="2"/>
  <c r="GC19" i="2"/>
  <c r="GC17" i="2"/>
  <c r="GC15" i="2"/>
  <c r="GC13" i="2"/>
  <c r="GC11" i="2"/>
  <c r="GC9" i="2"/>
  <c r="GC6" i="2"/>
  <c r="GC4" i="2"/>
  <c r="GC25" i="1"/>
  <c r="GC23" i="1"/>
  <c r="GC21" i="1"/>
  <c r="GC19" i="1"/>
  <c r="GC17" i="1"/>
  <c r="GC15" i="1"/>
  <c r="GC13" i="1"/>
  <c r="GC11" i="1"/>
  <c r="GC9" i="1"/>
  <c r="GC4" i="1"/>
  <c r="GB25" i="2"/>
  <c r="GB27" i="2"/>
  <c r="GB23" i="2"/>
  <c r="GB21" i="2"/>
  <c r="GB19" i="2"/>
  <c r="GB17" i="2"/>
  <c r="GB15" i="2"/>
  <c r="GB13" i="2"/>
  <c r="GB11" i="2"/>
  <c r="GB9" i="2"/>
  <c r="GB6" i="2"/>
  <c r="GO7" i="2"/>
  <c r="GB4" i="2"/>
  <c r="GO5" i="2"/>
  <c r="GB9" i="1"/>
  <c r="GB25" i="1"/>
  <c r="GB23" i="1"/>
  <c r="GB21" i="1"/>
  <c r="GB19" i="1"/>
  <c r="GB17" i="1"/>
  <c r="GB15" i="1"/>
  <c r="GB13" i="1"/>
  <c r="GB11" i="1"/>
  <c r="GB4" i="1"/>
  <c r="GA27" i="2"/>
  <c r="GA25" i="2"/>
  <c r="GA23" i="2"/>
  <c r="GA21" i="2"/>
  <c r="GA19" i="2"/>
  <c r="GA17" i="2"/>
  <c r="GA15" i="2"/>
  <c r="GA13" i="2"/>
  <c r="GA11" i="2"/>
  <c r="GA9" i="2"/>
  <c r="GA6" i="2"/>
  <c r="GA4" i="2"/>
  <c r="GA6" i="1" s="1"/>
  <c r="GN7" i="1" s="1"/>
  <c r="GA25" i="1"/>
  <c r="GA23" i="1"/>
  <c r="GA21" i="1"/>
  <c r="GA19" i="1"/>
  <c r="GA17" i="1"/>
  <c r="GA15" i="1"/>
  <c r="GA13" i="1"/>
  <c r="GA11" i="1"/>
  <c r="GA9" i="1"/>
  <c r="GA4" i="1"/>
  <c r="FZ6" i="3"/>
  <c r="FZ4" i="3"/>
  <c r="FZ26" i="2"/>
  <c r="FZ24" i="2"/>
  <c r="GM25" i="2" s="1"/>
  <c r="FZ22" i="2"/>
  <c r="FZ20" i="2"/>
  <c r="FZ18" i="2"/>
  <c r="FZ16" i="2"/>
  <c r="FZ14" i="2"/>
  <c r="FZ12" i="2"/>
  <c r="FZ10" i="2"/>
  <c r="FZ11" i="2" s="1"/>
  <c r="FZ8" i="2"/>
  <c r="GM9" i="2" s="1"/>
  <c r="FZ24" i="1"/>
  <c r="FZ22" i="1"/>
  <c r="FZ20" i="1"/>
  <c r="FZ18" i="1"/>
  <c r="FZ16" i="1"/>
  <c r="FZ14" i="1"/>
  <c r="FZ12" i="1"/>
  <c r="GM13" i="1" s="1"/>
  <c r="FZ10" i="1"/>
  <c r="FZ8" i="1"/>
  <c r="FY23" i="1"/>
  <c r="FY27" i="2"/>
  <c r="FY25" i="2"/>
  <c r="FY23" i="2"/>
  <c r="FY21" i="2"/>
  <c r="FY19" i="2"/>
  <c r="FY17" i="2"/>
  <c r="FY15" i="2"/>
  <c r="FY13" i="2"/>
  <c r="FY11" i="2"/>
  <c r="FY9" i="2"/>
  <c r="FY6" i="2"/>
  <c r="FY4" i="2"/>
  <c r="FY25" i="1"/>
  <c r="FY21" i="1"/>
  <c r="FY19" i="1"/>
  <c r="FY17" i="1"/>
  <c r="FY15" i="1"/>
  <c r="FY13" i="1"/>
  <c r="FY11" i="1"/>
  <c r="FY9" i="1"/>
  <c r="FY6" i="1"/>
  <c r="GL7" i="1" s="1"/>
  <c r="FY4" i="1"/>
  <c r="GL5" i="1"/>
  <c r="FX21" i="2"/>
  <c r="FX27" i="2"/>
  <c r="FX25" i="2"/>
  <c r="FX23" i="2"/>
  <c r="FX19" i="2"/>
  <c r="FX17" i="2"/>
  <c r="FX15" i="2"/>
  <c r="FX13" i="2"/>
  <c r="FX11" i="2"/>
  <c r="FX9" i="2"/>
  <c r="FX6" i="2"/>
  <c r="GK7" i="2"/>
  <c r="FX4" i="2"/>
  <c r="FX25" i="1"/>
  <c r="FX23" i="1"/>
  <c r="FX21" i="1"/>
  <c r="FX19" i="1"/>
  <c r="FX17" i="1"/>
  <c r="FX15" i="1"/>
  <c r="FX13" i="1"/>
  <c r="FX11" i="1"/>
  <c r="FX9" i="1"/>
  <c r="FX4" i="1"/>
  <c r="FX5" i="1" s="1"/>
  <c r="GK5" i="1"/>
  <c r="FW27" i="2"/>
  <c r="FW25" i="2"/>
  <c r="FW23" i="2"/>
  <c r="FW21" i="2"/>
  <c r="FW19" i="2"/>
  <c r="FW17" i="2"/>
  <c r="FW15" i="2"/>
  <c r="FW13" i="2"/>
  <c r="FW11" i="2"/>
  <c r="FW9" i="2"/>
  <c r="FW6" i="2"/>
  <c r="GJ7" i="2" s="1"/>
  <c r="FW4" i="2"/>
  <c r="FW6" i="1" s="1"/>
  <c r="FW25" i="1"/>
  <c r="FW23" i="1"/>
  <c r="FW21" i="1"/>
  <c r="FW19" i="1"/>
  <c r="FW17" i="1"/>
  <c r="FW15" i="1"/>
  <c r="FW13" i="1"/>
  <c r="FW11" i="1"/>
  <c r="FW9" i="1"/>
  <c r="FW4" i="1"/>
  <c r="FV25" i="1"/>
  <c r="FV23" i="1"/>
  <c r="FV21" i="1"/>
  <c r="FV19" i="1"/>
  <c r="FV17" i="1"/>
  <c r="FV15" i="1"/>
  <c r="FV13" i="1"/>
  <c r="FV11" i="1"/>
  <c r="FV9" i="1"/>
  <c r="FV4" i="1"/>
  <c r="FV27" i="2"/>
  <c r="FV25" i="2"/>
  <c r="FV23" i="2"/>
  <c r="FV21" i="2"/>
  <c r="FV19" i="2"/>
  <c r="FV17" i="2"/>
  <c r="FV15" i="2"/>
  <c r="FV13" i="2"/>
  <c r="FV11" i="2"/>
  <c r="FV9" i="2"/>
  <c r="FV6" i="2"/>
  <c r="FV4" i="2"/>
  <c r="FU27" i="2"/>
  <c r="FU25" i="2"/>
  <c r="FU23" i="2"/>
  <c r="FU21" i="2"/>
  <c r="FU19" i="2"/>
  <c r="FU17" i="2"/>
  <c r="FU15" i="2"/>
  <c r="FU13" i="2"/>
  <c r="FU11" i="2"/>
  <c r="FU9" i="2"/>
  <c r="FU6" i="2"/>
  <c r="GH7" i="2"/>
  <c r="FU4" i="2"/>
  <c r="FU25" i="1"/>
  <c r="FU23" i="1"/>
  <c r="FU21" i="1"/>
  <c r="FU19" i="1"/>
  <c r="FU17" i="1"/>
  <c r="FU15" i="1"/>
  <c r="FU13" i="1"/>
  <c r="FU11" i="1"/>
  <c r="FU9" i="1"/>
  <c r="FU4" i="1"/>
  <c r="FT27" i="2"/>
  <c r="FT25" i="2"/>
  <c r="FT23" i="2"/>
  <c r="FT21" i="2"/>
  <c r="FT19" i="2"/>
  <c r="FT17" i="2"/>
  <c r="FT15" i="2"/>
  <c r="FT13" i="2"/>
  <c r="FT11" i="2"/>
  <c r="FT9" i="2"/>
  <c r="FT6" i="2"/>
  <c r="FT4" i="2"/>
  <c r="FT6" i="1" s="1"/>
  <c r="FT25" i="1"/>
  <c r="FT23" i="1"/>
  <c r="FT21" i="1"/>
  <c r="FT19" i="1"/>
  <c r="FT17" i="1"/>
  <c r="FT15" i="1"/>
  <c r="FT13" i="1"/>
  <c r="FT11" i="1"/>
  <c r="FT9" i="1"/>
  <c r="FT4" i="1"/>
  <c r="FS19" i="1"/>
  <c r="FS21" i="1"/>
  <c r="FS23" i="1"/>
  <c r="FS11" i="2"/>
  <c r="FS27" i="2"/>
  <c r="FS25" i="2"/>
  <c r="FS23" i="2"/>
  <c r="FS21" i="2"/>
  <c r="FS19" i="2"/>
  <c r="FS17" i="2"/>
  <c r="FS15" i="2"/>
  <c r="FS13" i="2"/>
  <c r="FS9" i="2"/>
  <c r="FS6" i="2"/>
  <c r="FS7" i="2" s="1"/>
  <c r="FS4" i="2"/>
  <c r="FS25" i="1"/>
  <c r="FS17" i="1"/>
  <c r="FS15" i="1"/>
  <c r="FS13" i="1"/>
  <c r="FS11" i="1"/>
  <c r="FS9" i="1"/>
  <c r="FS4" i="1"/>
  <c r="GF5" i="1"/>
  <c r="FR27" i="2"/>
  <c r="FR25" i="2"/>
  <c r="FR23" i="2"/>
  <c r="FR21" i="2"/>
  <c r="FR19" i="2"/>
  <c r="FR17" i="2"/>
  <c r="FR15" i="2"/>
  <c r="FR13" i="2"/>
  <c r="FR11" i="2"/>
  <c r="FR9" i="2"/>
  <c r="FR6" i="2"/>
  <c r="FR4" i="2"/>
  <c r="FR25" i="1"/>
  <c r="FR23" i="1"/>
  <c r="FR21" i="1"/>
  <c r="FR19" i="1"/>
  <c r="FR17" i="1"/>
  <c r="FR15" i="1"/>
  <c r="FR13" i="1"/>
  <c r="FR11" i="1"/>
  <c r="FR9" i="1"/>
  <c r="FR6" i="1"/>
  <c r="GE7" i="1" s="1"/>
  <c r="FR4" i="1"/>
  <c r="GE5" i="1"/>
  <c r="FQ7" i="3"/>
  <c r="FQ5" i="3"/>
  <c r="FQ27" i="2"/>
  <c r="FQ25" i="2"/>
  <c r="FQ23" i="2"/>
  <c r="FQ21" i="2"/>
  <c r="FQ19" i="2"/>
  <c r="FQ17" i="2"/>
  <c r="FQ15" i="2"/>
  <c r="FQ13" i="2"/>
  <c r="FQ11" i="2"/>
  <c r="FQ9" i="2"/>
  <c r="FQ6" i="2"/>
  <c r="GD7" i="2"/>
  <c r="FQ4" i="2"/>
  <c r="GD5" i="2"/>
  <c r="FQ25" i="1"/>
  <c r="FQ23" i="1"/>
  <c r="FQ21" i="1"/>
  <c r="FQ19" i="1"/>
  <c r="FQ17" i="1"/>
  <c r="FQ15" i="1"/>
  <c r="FQ13" i="1"/>
  <c r="FQ11" i="1"/>
  <c r="FQ9" i="1"/>
  <c r="FQ4" i="1"/>
  <c r="FP7" i="3"/>
  <c r="FP5" i="3"/>
  <c r="FP27" i="2"/>
  <c r="FP25" i="2"/>
  <c r="FP23" i="2"/>
  <c r="FP21" i="2"/>
  <c r="FP19" i="2"/>
  <c r="FP17" i="2"/>
  <c r="FP15" i="2"/>
  <c r="FP13" i="2"/>
  <c r="FP11" i="2"/>
  <c r="FP9" i="2"/>
  <c r="FP6" i="2"/>
  <c r="FP4" i="2"/>
  <c r="FP25" i="1"/>
  <c r="FP23" i="1"/>
  <c r="FP21" i="1"/>
  <c r="FP19" i="1"/>
  <c r="FP17" i="1"/>
  <c r="FP15" i="1"/>
  <c r="FP13" i="1"/>
  <c r="FP11" i="1"/>
  <c r="FP9" i="1"/>
  <c r="FP4" i="1"/>
  <c r="FO7" i="3"/>
  <c r="FO5" i="3"/>
  <c r="FO27" i="2"/>
  <c r="FO25" i="2"/>
  <c r="FO23" i="2"/>
  <c r="FO21" i="2"/>
  <c r="FO19" i="2"/>
  <c r="FO17" i="2"/>
  <c r="FO15" i="2"/>
  <c r="FO13" i="2"/>
  <c r="FO11" i="2"/>
  <c r="FO9" i="2"/>
  <c r="FO6" i="2"/>
  <c r="FO7" i="2" s="1"/>
  <c r="FO4" i="2"/>
  <c r="FO6" i="1"/>
  <c r="FO7" i="1" s="1"/>
  <c r="FO25" i="1"/>
  <c r="FO23" i="1"/>
  <c r="FO21" i="1"/>
  <c r="FO19" i="1"/>
  <c r="FO17" i="1"/>
  <c r="FO15" i="1"/>
  <c r="FO13" i="1"/>
  <c r="FO11" i="1"/>
  <c r="FO9" i="1"/>
  <c r="FO4" i="1"/>
  <c r="FN15" i="1"/>
  <c r="FN7" i="3"/>
  <c r="FN5" i="3"/>
  <c r="FN27" i="2"/>
  <c r="FN25" i="2"/>
  <c r="FN23" i="2"/>
  <c r="FN21" i="2"/>
  <c r="FN19" i="2"/>
  <c r="FN17" i="2"/>
  <c r="FN15" i="2"/>
  <c r="FN13" i="2"/>
  <c r="FN11" i="2"/>
  <c r="FN9" i="2"/>
  <c r="FN6" i="2"/>
  <c r="FN4" i="2"/>
  <c r="FN25" i="1"/>
  <c r="FN23" i="1"/>
  <c r="FN21" i="1"/>
  <c r="FN19" i="1"/>
  <c r="FN17" i="1"/>
  <c r="FN13" i="1"/>
  <c r="FN11" i="1"/>
  <c r="FN9" i="1"/>
  <c r="FN4" i="1"/>
  <c r="FM6" i="3"/>
  <c r="FZ7" i="3" s="1"/>
  <c r="FM4" i="3"/>
  <c r="FZ5" i="3"/>
  <c r="FM26" i="2"/>
  <c r="FZ27" i="2"/>
  <c r="FM24" i="2"/>
  <c r="FM22" i="2"/>
  <c r="FM20" i="2"/>
  <c r="FM21" i="2" s="1"/>
  <c r="FM18" i="2"/>
  <c r="FZ19" i="2" s="1"/>
  <c r="FM16" i="2"/>
  <c r="FM14" i="2"/>
  <c r="FM12" i="2"/>
  <c r="FM10" i="2"/>
  <c r="FM11" i="2"/>
  <c r="FM8" i="2"/>
  <c r="FM24" i="1"/>
  <c r="FZ25" i="1"/>
  <c r="FM22" i="1"/>
  <c r="FM23" i="1" s="1"/>
  <c r="FM20" i="1"/>
  <c r="FM18" i="1"/>
  <c r="FM16" i="1"/>
  <c r="FM14" i="1"/>
  <c r="FM12" i="1"/>
  <c r="FM10" i="1"/>
  <c r="FM8" i="1"/>
  <c r="FL7" i="3"/>
  <c r="FL5" i="3"/>
  <c r="FL27" i="2"/>
  <c r="FL25" i="2"/>
  <c r="FL23" i="2"/>
  <c r="FL21" i="2"/>
  <c r="FL19" i="2"/>
  <c r="FL17" i="2"/>
  <c r="FL15" i="2"/>
  <c r="FL13" i="2"/>
  <c r="FL11" i="2"/>
  <c r="FL9" i="2"/>
  <c r="FL6" i="2"/>
  <c r="FY7" i="2"/>
  <c r="FL4" i="2"/>
  <c r="FL6" i="1" s="1"/>
  <c r="FL25" i="1"/>
  <c r="FL23" i="1"/>
  <c r="FL21" i="1"/>
  <c r="FL19" i="1"/>
  <c r="FL17" i="1"/>
  <c r="FL15" i="1"/>
  <c r="FL13" i="1"/>
  <c r="FL11" i="1"/>
  <c r="FL9" i="1"/>
  <c r="FL4" i="1"/>
  <c r="FK7" i="3"/>
  <c r="FK5" i="3"/>
  <c r="FK27" i="2"/>
  <c r="FK25" i="2"/>
  <c r="FK23" i="2"/>
  <c r="FK21" i="2"/>
  <c r="FK19" i="2"/>
  <c r="FK17" i="2"/>
  <c r="FK15" i="2"/>
  <c r="FK13" i="2"/>
  <c r="FK11" i="2"/>
  <c r="FK9" i="2"/>
  <c r="FK6" i="2"/>
  <c r="FK4" i="2"/>
  <c r="FK25" i="1"/>
  <c r="FK23" i="1"/>
  <c r="FK21" i="1"/>
  <c r="FK19" i="1"/>
  <c r="FK17" i="1"/>
  <c r="FK15" i="1"/>
  <c r="FK13" i="1"/>
  <c r="FK11" i="1"/>
  <c r="FK9" i="1"/>
  <c r="FK6" i="1"/>
  <c r="FK4" i="1"/>
  <c r="FJ7" i="3"/>
  <c r="FJ5" i="3"/>
  <c r="FJ13" i="2"/>
  <c r="FJ27" i="2"/>
  <c r="FJ25" i="2"/>
  <c r="FJ23" i="2"/>
  <c r="FJ21" i="2"/>
  <c r="FJ19" i="2"/>
  <c r="FJ17" i="2"/>
  <c r="FJ15" i="2"/>
  <c r="FJ11" i="2"/>
  <c r="FJ9" i="2"/>
  <c r="FJ6" i="2"/>
  <c r="FJ4" i="2"/>
  <c r="FJ6" i="1" s="1"/>
  <c r="FJ25" i="1"/>
  <c r="FJ23" i="1"/>
  <c r="FJ21" i="1"/>
  <c r="FJ19" i="1"/>
  <c r="FJ17" i="1"/>
  <c r="FJ15" i="1"/>
  <c r="FJ13" i="1"/>
  <c r="FJ11" i="1"/>
  <c r="FJ9" i="1"/>
  <c r="FJ4" i="1"/>
  <c r="FI7" i="3"/>
  <c r="FI5" i="3"/>
  <c r="FI27" i="2"/>
  <c r="FI25" i="2"/>
  <c r="FI23" i="2"/>
  <c r="FI21" i="2"/>
  <c r="FI19" i="2"/>
  <c r="FI17" i="2"/>
  <c r="FI15" i="2"/>
  <c r="FI13" i="2"/>
  <c r="FI11" i="2"/>
  <c r="FI9" i="2"/>
  <c r="FI6" i="2"/>
  <c r="FI4" i="2"/>
  <c r="FI6" i="1"/>
  <c r="FI25" i="1"/>
  <c r="FI23" i="1"/>
  <c r="FI21" i="1"/>
  <c r="FI19" i="1"/>
  <c r="FI17" i="1"/>
  <c r="FI15" i="1"/>
  <c r="FI13" i="1"/>
  <c r="FI11" i="1"/>
  <c r="FI9" i="1"/>
  <c r="FI4" i="1"/>
  <c r="FH5" i="3"/>
  <c r="FH7" i="3"/>
  <c r="FH27" i="2"/>
  <c r="FH25" i="2"/>
  <c r="FH23" i="2"/>
  <c r="FH21" i="2"/>
  <c r="FH19" i="2"/>
  <c r="FH17" i="2"/>
  <c r="FH15" i="2"/>
  <c r="FH13" i="2"/>
  <c r="FH11" i="2"/>
  <c r="FH9" i="2"/>
  <c r="FH6" i="2"/>
  <c r="FH4" i="2"/>
  <c r="FH25" i="1"/>
  <c r="FH23" i="1"/>
  <c r="FH21" i="1"/>
  <c r="FH19" i="1"/>
  <c r="FH17" i="1"/>
  <c r="FH15" i="1"/>
  <c r="FH13" i="1"/>
  <c r="FH11" i="1"/>
  <c r="FH9" i="1"/>
  <c r="FH4" i="1"/>
  <c r="FH5" i="1"/>
  <c r="FG7" i="3"/>
  <c r="FG5" i="3"/>
  <c r="FG27" i="2"/>
  <c r="FG25" i="2"/>
  <c r="FG23" i="2"/>
  <c r="FG21" i="2"/>
  <c r="FG19" i="2"/>
  <c r="FG17" i="2"/>
  <c r="FG15" i="2"/>
  <c r="FG13" i="2"/>
  <c r="FG11" i="2"/>
  <c r="FG9" i="2"/>
  <c r="FG6" i="2"/>
  <c r="FG4" i="2"/>
  <c r="FT5" i="2"/>
  <c r="FG25" i="1"/>
  <c r="FG23" i="1"/>
  <c r="FG21" i="1"/>
  <c r="FG19" i="1"/>
  <c r="FG17" i="1"/>
  <c r="FG15" i="1"/>
  <c r="FG13" i="1"/>
  <c r="FG11" i="1"/>
  <c r="FG9" i="1"/>
  <c r="FG6" i="1"/>
  <c r="FG4" i="1"/>
  <c r="FF7" i="3"/>
  <c r="FF5" i="3"/>
  <c r="FF27" i="2"/>
  <c r="FF25" i="2"/>
  <c r="FF23" i="2"/>
  <c r="FF21" i="2"/>
  <c r="FF19" i="2"/>
  <c r="FF17" i="2"/>
  <c r="FF15" i="2"/>
  <c r="FF13" i="2"/>
  <c r="FF11" i="2"/>
  <c r="FF9" i="2"/>
  <c r="FF6" i="2"/>
  <c r="FF4" i="2"/>
  <c r="FF25" i="1"/>
  <c r="FF23" i="1"/>
  <c r="FF21" i="1"/>
  <c r="FF19" i="1"/>
  <c r="FF17" i="1"/>
  <c r="FF15" i="1"/>
  <c r="FF13" i="1"/>
  <c r="FF11" i="1"/>
  <c r="FF9" i="1"/>
  <c r="FF4" i="1"/>
  <c r="FE17" i="1"/>
  <c r="FE25" i="1"/>
  <c r="FE23" i="1"/>
  <c r="FE21" i="1"/>
  <c r="FE19" i="1"/>
  <c r="FE15" i="1"/>
  <c r="FE13" i="1"/>
  <c r="FE11" i="1"/>
  <c r="FE9" i="1"/>
  <c r="FE4" i="1"/>
  <c r="FR5" i="1" s="1"/>
  <c r="FE27" i="2"/>
  <c r="FE25" i="2"/>
  <c r="FE23" i="2"/>
  <c r="FE21" i="2"/>
  <c r="FE19" i="2"/>
  <c r="FE17" i="2"/>
  <c r="FE15" i="2"/>
  <c r="FE13" i="2"/>
  <c r="FE11" i="2"/>
  <c r="FE9" i="2"/>
  <c r="FE6" i="2"/>
  <c r="FR7" i="2" s="1"/>
  <c r="FE4" i="2"/>
  <c r="FE7" i="3"/>
  <c r="FE5" i="3"/>
  <c r="FD7" i="3"/>
  <c r="FD5" i="3"/>
  <c r="FD27" i="2"/>
  <c r="FD25" i="2"/>
  <c r="FD23" i="2"/>
  <c r="FD21" i="2"/>
  <c r="FD19" i="2"/>
  <c r="FD17" i="2"/>
  <c r="FD15" i="2"/>
  <c r="FD13" i="2"/>
  <c r="FD11" i="2"/>
  <c r="FD9" i="2"/>
  <c r="FD6" i="2"/>
  <c r="FQ7" i="2"/>
  <c r="FD4" i="2"/>
  <c r="FD25" i="1"/>
  <c r="FD23" i="1"/>
  <c r="FD21" i="1"/>
  <c r="FD19" i="1"/>
  <c r="FD17" i="1"/>
  <c r="FD15" i="1"/>
  <c r="FD13" i="1"/>
  <c r="FD11" i="1"/>
  <c r="FD9" i="1"/>
  <c r="FD4" i="1"/>
  <c r="FD5" i="1"/>
  <c r="FC4" i="2"/>
  <c r="FC6" i="2"/>
  <c r="FC9" i="1"/>
  <c r="FC11" i="1"/>
  <c r="FC27" i="2"/>
  <c r="FB27" i="2"/>
  <c r="FC25" i="2"/>
  <c r="FB25" i="2"/>
  <c r="FC23" i="2"/>
  <c r="FB23" i="2"/>
  <c r="FC21" i="2"/>
  <c r="FB21" i="2"/>
  <c r="FC19" i="2"/>
  <c r="FB19" i="2"/>
  <c r="FC17" i="2"/>
  <c r="FB17" i="2"/>
  <c r="FC15" i="2"/>
  <c r="FB15" i="2"/>
  <c r="FC13" i="2"/>
  <c r="FB13" i="2"/>
  <c r="FC11" i="2"/>
  <c r="FB11" i="2"/>
  <c r="FC9" i="2"/>
  <c r="FB9" i="2"/>
  <c r="FB6" i="2"/>
  <c r="FB4" i="2"/>
  <c r="FO5" i="2"/>
  <c r="FA27" i="2"/>
  <c r="FA25" i="2"/>
  <c r="FA23" i="2"/>
  <c r="FA21" i="2"/>
  <c r="FA19" i="2"/>
  <c r="FA17" i="2"/>
  <c r="FA15" i="2"/>
  <c r="FA13" i="2"/>
  <c r="FA11" i="2"/>
  <c r="FA9" i="2"/>
  <c r="FA6" i="2"/>
  <c r="FN7" i="2"/>
  <c r="FA4" i="2"/>
  <c r="EZ26" i="2"/>
  <c r="EZ24" i="2"/>
  <c r="FM25" i="2" s="1"/>
  <c r="EZ22" i="2"/>
  <c r="FM23" i="2"/>
  <c r="EZ20" i="2"/>
  <c r="EZ18" i="2"/>
  <c r="EZ16" i="2"/>
  <c r="EZ14" i="2"/>
  <c r="EZ15" i="2" s="1"/>
  <c r="EZ12" i="2"/>
  <c r="EZ10" i="2"/>
  <c r="EZ8" i="2"/>
  <c r="EY27" i="2"/>
  <c r="EY25" i="2"/>
  <c r="EY23" i="2"/>
  <c r="EY21" i="2"/>
  <c r="EY19" i="2"/>
  <c r="EY17" i="2"/>
  <c r="EY15" i="2"/>
  <c r="EY13" i="2"/>
  <c r="EY11" i="2"/>
  <c r="EY9" i="2"/>
  <c r="EY6" i="2"/>
  <c r="EY4" i="2"/>
  <c r="EY6" i="1" s="1"/>
  <c r="FC25" i="1"/>
  <c r="FB25" i="1"/>
  <c r="FC23" i="1"/>
  <c r="FB23" i="1"/>
  <c r="FC21" i="1"/>
  <c r="FB21" i="1"/>
  <c r="FC19" i="1"/>
  <c r="FB19" i="1"/>
  <c r="FC17" i="1"/>
  <c r="FB17" i="1"/>
  <c r="FC15" i="1"/>
  <c r="FB15" i="1"/>
  <c r="FC13" i="1"/>
  <c r="FB13" i="1"/>
  <c r="FB11" i="1"/>
  <c r="FB9" i="1"/>
  <c r="FB6" i="1"/>
  <c r="FC4" i="1"/>
  <c r="FB4" i="1"/>
  <c r="FA25" i="1"/>
  <c r="FA23" i="1"/>
  <c r="FA21" i="1"/>
  <c r="FA19" i="1"/>
  <c r="FA17" i="1"/>
  <c r="FA15" i="1"/>
  <c r="FA13" i="1"/>
  <c r="FA11" i="1"/>
  <c r="FA9" i="1"/>
  <c r="FA4" i="1"/>
  <c r="FN5" i="1"/>
  <c r="EZ24" i="1"/>
  <c r="EZ22" i="1"/>
  <c r="EZ20" i="1"/>
  <c r="FM21" i="1"/>
  <c r="EZ18" i="1"/>
  <c r="EZ19" i="1" s="1"/>
  <c r="EZ16" i="1"/>
  <c r="EZ14" i="1"/>
  <c r="EZ12" i="1"/>
  <c r="FM13" i="1" s="1"/>
  <c r="EZ10" i="1"/>
  <c r="EZ8" i="1"/>
  <c r="EY25" i="1"/>
  <c r="EY23" i="1"/>
  <c r="EY21" i="1"/>
  <c r="EY19" i="1"/>
  <c r="EY17" i="1"/>
  <c r="EY15" i="1"/>
  <c r="EY13" i="1"/>
  <c r="EY11" i="1"/>
  <c r="EY9" i="1"/>
  <c r="EY4" i="1"/>
  <c r="EY5" i="1" s="1"/>
  <c r="FC7" i="3"/>
  <c r="FB7" i="3"/>
  <c r="FC5" i="3"/>
  <c r="FB5" i="3"/>
  <c r="FA7" i="3"/>
  <c r="FA5" i="3"/>
  <c r="EY7" i="3"/>
  <c r="EX7" i="3"/>
  <c r="EZ6" i="3"/>
  <c r="EZ4" i="3"/>
  <c r="EZ5" i="3" s="1"/>
  <c r="EY5" i="3"/>
  <c r="EX5" i="3"/>
  <c r="EX27" i="2"/>
  <c r="EX25" i="2"/>
  <c r="EX23" i="2"/>
  <c r="EX21" i="2"/>
  <c r="EX19" i="2"/>
  <c r="EX17" i="2"/>
  <c r="EX15" i="2"/>
  <c r="EX13" i="2"/>
  <c r="EX11" i="2"/>
  <c r="EX9" i="2"/>
  <c r="EX6" i="2"/>
  <c r="EX4" i="2"/>
  <c r="EX25" i="1"/>
  <c r="EX23" i="1"/>
  <c r="EX21" i="1"/>
  <c r="EX19" i="1"/>
  <c r="EX17" i="1"/>
  <c r="EX15" i="1"/>
  <c r="EX13" i="1"/>
  <c r="EX11" i="1"/>
  <c r="EX9" i="1"/>
  <c r="EX4" i="1"/>
  <c r="EW7" i="3"/>
  <c r="EW5" i="3"/>
  <c r="EW27" i="2"/>
  <c r="EW25" i="2"/>
  <c r="EW23" i="2"/>
  <c r="EW21" i="2"/>
  <c r="EW19" i="2"/>
  <c r="EW17" i="2"/>
  <c r="EW15" i="2"/>
  <c r="EW13" i="2"/>
  <c r="EW11" i="2"/>
  <c r="EW9" i="2"/>
  <c r="EW6" i="2"/>
  <c r="EW4" i="2"/>
  <c r="EW5" i="2"/>
  <c r="EW25" i="1"/>
  <c r="EW23" i="1"/>
  <c r="EW21" i="1"/>
  <c r="EW19" i="1"/>
  <c r="EW17" i="1"/>
  <c r="EW15" i="1"/>
  <c r="EW13" i="1"/>
  <c r="EW11" i="1"/>
  <c r="EW9" i="1"/>
  <c r="EW4" i="1"/>
  <c r="EV7" i="3"/>
  <c r="EV5" i="3"/>
  <c r="EV27" i="2"/>
  <c r="EV25" i="2"/>
  <c r="EV23" i="2"/>
  <c r="EV21" i="2"/>
  <c r="EV19" i="2"/>
  <c r="EV17" i="2"/>
  <c r="EV15" i="2"/>
  <c r="EV13" i="2"/>
  <c r="EV11" i="2"/>
  <c r="EV9" i="2"/>
  <c r="EV6" i="2"/>
  <c r="EV4" i="2"/>
  <c r="EV25" i="1"/>
  <c r="EV23" i="1"/>
  <c r="EV21" i="1"/>
  <c r="EV19" i="1"/>
  <c r="EV17" i="1"/>
  <c r="EV15" i="1"/>
  <c r="EV13" i="1"/>
  <c r="EV11" i="1"/>
  <c r="EV9" i="1"/>
  <c r="EV4" i="1"/>
  <c r="ET7" i="3"/>
  <c r="ET5" i="3"/>
  <c r="EU7" i="3"/>
  <c r="EU5" i="3"/>
  <c r="ET27" i="2"/>
  <c r="ET25" i="2"/>
  <c r="ET23" i="2"/>
  <c r="ET21" i="2"/>
  <c r="ET19" i="2"/>
  <c r="ET17" i="2"/>
  <c r="ET15" i="2"/>
  <c r="ET13" i="2"/>
  <c r="ET11" i="2"/>
  <c r="ET9" i="2"/>
  <c r="ET6" i="2"/>
  <c r="ET4" i="2"/>
  <c r="EU27" i="2"/>
  <c r="EU25" i="2"/>
  <c r="EU23" i="2"/>
  <c r="EU21" i="2"/>
  <c r="EU19" i="2"/>
  <c r="EU17" i="2"/>
  <c r="EU15" i="2"/>
  <c r="EU13" i="2"/>
  <c r="EU11" i="2"/>
  <c r="EU9" i="2"/>
  <c r="EU6" i="2"/>
  <c r="EU4" i="2"/>
  <c r="EU25" i="1"/>
  <c r="EU23" i="1"/>
  <c r="EU21" i="1"/>
  <c r="EU19" i="1"/>
  <c r="EU17" i="1"/>
  <c r="EU15" i="1"/>
  <c r="EU13" i="1"/>
  <c r="EU11" i="1"/>
  <c r="EU9" i="1"/>
  <c r="EU4" i="1"/>
  <c r="ET25" i="1"/>
  <c r="ET23" i="1"/>
  <c r="ET21" i="1"/>
  <c r="ET19" i="1"/>
  <c r="ET17" i="1"/>
  <c r="ET15" i="1"/>
  <c r="ET13" i="1"/>
  <c r="ET11" i="1"/>
  <c r="ET9" i="1"/>
  <c r="ET4" i="1"/>
  <c r="ET5" i="1" s="1"/>
  <c r="ES7" i="3"/>
  <c r="ES5" i="3"/>
  <c r="ES27" i="2"/>
  <c r="ES25" i="2"/>
  <c r="ES23" i="2"/>
  <c r="ES21" i="2"/>
  <c r="ES19" i="2"/>
  <c r="ES17" i="2"/>
  <c r="ES15" i="2"/>
  <c r="ES13" i="2"/>
  <c r="ES11" i="2"/>
  <c r="ES9" i="2"/>
  <c r="ES6" i="2"/>
  <c r="ES4" i="2"/>
  <c r="ES25" i="1"/>
  <c r="ES23" i="1"/>
  <c r="ES21" i="1"/>
  <c r="ES19" i="1"/>
  <c r="ES17" i="1"/>
  <c r="ES15" i="1"/>
  <c r="ES13" i="1"/>
  <c r="ES11" i="1"/>
  <c r="ES9" i="1"/>
  <c r="ES4" i="1"/>
  <c r="ES5" i="1" s="1"/>
  <c r="ER7" i="3"/>
  <c r="ER5" i="3"/>
  <c r="ER27" i="2"/>
  <c r="ER25" i="2"/>
  <c r="ER23" i="2"/>
  <c r="ER21" i="2"/>
  <c r="ER19" i="2"/>
  <c r="ER17" i="2"/>
  <c r="ER15" i="2"/>
  <c r="ER13" i="2"/>
  <c r="ER11" i="2"/>
  <c r="ER9" i="2"/>
  <c r="ER6" i="2"/>
  <c r="ER7" i="2" s="1"/>
  <c r="ER4" i="2"/>
  <c r="FE5" i="2" s="1"/>
  <c r="ER25" i="1"/>
  <c r="ER23" i="1"/>
  <c r="ER21" i="1"/>
  <c r="ER19" i="1"/>
  <c r="ER17" i="1"/>
  <c r="ER15" i="1"/>
  <c r="ER13" i="1"/>
  <c r="ER11" i="1"/>
  <c r="ER9" i="1"/>
  <c r="ER4" i="1"/>
  <c r="ER5" i="1" s="1"/>
  <c r="EQ25" i="1"/>
  <c r="EQ23" i="1"/>
  <c r="EQ21" i="1"/>
  <c r="EQ19" i="1"/>
  <c r="EQ17" i="1"/>
  <c r="EQ15" i="1"/>
  <c r="EQ13" i="1"/>
  <c r="EQ11" i="1"/>
  <c r="EQ9" i="1"/>
  <c r="EQ4" i="1"/>
  <c r="EQ27" i="2"/>
  <c r="EQ25" i="2"/>
  <c r="EQ23" i="2"/>
  <c r="EQ21" i="2"/>
  <c r="EQ19" i="2"/>
  <c r="EQ17" i="2"/>
  <c r="EQ15" i="2"/>
  <c r="EQ13" i="2"/>
  <c r="EQ11" i="2"/>
  <c r="EQ9" i="2"/>
  <c r="EQ6" i="2"/>
  <c r="EQ4" i="2"/>
  <c r="EQ6" i="1" s="1"/>
  <c r="EQ7" i="1" s="1"/>
  <c r="EQ7" i="3"/>
  <c r="EQ5" i="3"/>
  <c r="EN7" i="3"/>
  <c r="EP5" i="3"/>
  <c r="EP27" i="2"/>
  <c r="EP25" i="2"/>
  <c r="EP23" i="2"/>
  <c r="EP21" i="2"/>
  <c r="EP19" i="2"/>
  <c r="EP17" i="2"/>
  <c r="EP15" i="2"/>
  <c r="EP13" i="2"/>
  <c r="EP11" i="2"/>
  <c r="EP9" i="2"/>
  <c r="EP6" i="2"/>
  <c r="EP4" i="2"/>
  <c r="EP25" i="1"/>
  <c r="EP23" i="1"/>
  <c r="EP21" i="1"/>
  <c r="EP19" i="1"/>
  <c r="EP17" i="1"/>
  <c r="EP15" i="1"/>
  <c r="EP13" i="1"/>
  <c r="EP11" i="1"/>
  <c r="EP9" i="1"/>
  <c r="EP4" i="1"/>
  <c r="FC5" i="1" s="1"/>
  <c r="EO25" i="2"/>
  <c r="EO7" i="3"/>
  <c r="EO5" i="3"/>
  <c r="EO27" i="2"/>
  <c r="EO23" i="2"/>
  <c r="EO21" i="2"/>
  <c r="EO19" i="2"/>
  <c r="EO17" i="2"/>
  <c r="EO15" i="2"/>
  <c r="EO13" i="2"/>
  <c r="EO11" i="2"/>
  <c r="EO9" i="2"/>
  <c r="EO6" i="2"/>
  <c r="EO4" i="2"/>
  <c r="EO25" i="1"/>
  <c r="EO23" i="1"/>
  <c r="EO21" i="1"/>
  <c r="EO19" i="1"/>
  <c r="EO17" i="1"/>
  <c r="EO15" i="1"/>
  <c r="EO13" i="1"/>
  <c r="EO11" i="1"/>
  <c r="EO9" i="1"/>
  <c r="EO4" i="1"/>
  <c r="EN25" i="1"/>
  <c r="EN23" i="1"/>
  <c r="EN21" i="1"/>
  <c r="EN19" i="1"/>
  <c r="EN17" i="1"/>
  <c r="EN15" i="1"/>
  <c r="EN13" i="1"/>
  <c r="EN11" i="1"/>
  <c r="EN9" i="1"/>
  <c r="EN4" i="1"/>
  <c r="EN27" i="2"/>
  <c r="EN25" i="2"/>
  <c r="EN23" i="2"/>
  <c r="EN21" i="2"/>
  <c r="EN19" i="2"/>
  <c r="EN17" i="2"/>
  <c r="EN15" i="2"/>
  <c r="EN13" i="2"/>
  <c r="EN11" i="2"/>
  <c r="EN9" i="2"/>
  <c r="EN6" i="2"/>
  <c r="FA7" i="2" s="1"/>
  <c r="EN4" i="2"/>
  <c r="EN5" i="3"/>
  <c r="EM10" i="1"/>
  <c r="EM24" i="1"/>
  <c r="EM22" i="1"/>
  <c r="EM20" i="1"/>
  <c r="EM21" i="1" s="1"/>
  <c r="EM18" i="1"/>
  <c r="EM16" i="1"/>
  <c r="EM14" i="1"/>
  <c r="EZ15" i="1"/>
  <c r="EM12" i="1"/>
  <c r="EM13" i="1" s="1"/>
  <c r="EM8" i="1"/>
  <c r="EZ9" i="1"/>
  <c r="EM26" i="2"/>
  <c r="EM27" i="2" s="1"/>
  <c r="EM24" i="2"/>
  <c r="EM22" i="2"/>
  <c r="EM20" i="2"/>
  <c r="EM21" i="2" s="1"/>
  <c r="EM18" i="2"/>
  <c r="EM16" i="2"/>
  <c r="EM14" i="2"/>
  <c r="EM12" i="2"/>
  <c r="EM10" i="2"/>
  <c r="EM8" i="2"/>
  <c r="EM4" i="3"/>
  <c r="EM6" i="3"/>
  <c r="EL7" i="3"/>
  <c r="EL5" i="3"/>
  <c r="EL27" i="2"/>
  <c r="EL25" i="2"/>
  <c r="EL23" i="2"/>
  <c r="EL21" i="2"/>
  <c r="EL19" i="2"/>
  <c r="EL17" i="2"/>
  <c r="EL15" i="2"/>
  <c r="EL13" i="2"/>
  <c r="EL11" i="2"/>
  <c r="EL9" i="2"/>
  <c r="EL6" i="2"/>
  <c r="EL4" i="2"/>
  <c r="EL6" i="1"/>
  <c r="EL25" i="1"/>
  <c r="EL23" i="1"/>
  <c r="EL21" i="1"/>
  <c r="EL19" i="1"/>
  <c r="EL17" i="1"/>
  <c r="EL15" i="1"/>
  <c r="EL13" i="1"/>
  <c r="EL11" i="1"/>
  <c r="EL9" i="1"/>
  <c r="EL4" i="1"/>
  <c r="EK17" i="1"/>
  <c r="EK7" i="3"/>
  <c r="EK5" i="3"/>
  <c r="EK27" i="2"/>
  <c r="EK25" i="2"/>
  <c r="EK23" i="2"/>
  <c r="EK21" i="2"/>
  <c r="EK19" i="2"/>
  <c r="EK17" i="2"/>
  <c r="EK15" i="2"/>
  <c r="EK13" i="2"/>
  <c r="EK11" i="2"/>
  <c r="EK9" i="2"/>
  <c r="EK6" i="2"/>
  <c r="EX7" i="2" s="1"/>
  <c r="EK4" i="2"/>
  <c r="EX5" i="2" s="1"/>
  <c r="EK6" i="1"/>
  <c r="EK25" i="1"/>
  <c r="EK23" i="1"/>
  <c r="EK21" i="1"/>
  <c r="EK19" i="1"/>
  <c r="EK15" i="1"/>
  <c r="EK13" i="1"/>
  <c r="EK11" i="1"/>
  <c r="EK9" i="1"/>
  <c r="EK4" i="1"/>
  <c r="EK5" i="1" s="1"/>
  <c r="EJ7" i="3"/>
  <c r="EJ5" i="3"/>
  <c r="EJ27" i="2"/>
  <c r="EJ25" i="2"/>
  <c r="EJ23" i="2"/>
  <c r="EJ21" i="2"/>
  <c r="EJ19" i="2"/>
  <c r="EJ17" i="2"/>
  <c r="EJ15" i="2"/>
  <c r="EJ13" i="2"/>
  <c r="EJ11" i="2"/>
  <c r="EJ9" i="2"/>
  <c r="EJ6" i="2"/>
  <c r="EJ4" i="2"/>
  <c r="EJ25" i="1"/>
  <c r="EJ23" i="1"/>
  <c r="EJ21" i="1"/>
  <c r="EJ19" i="1"/>
  <c r="EJ17" i="1"/>
  <c r="EJ15" i="1"/>
  <c r="EJ13" i="1"/>
  <c r="EJ11" i="1"/>
  <c r="EJ9" i="1"/>
  <c r="EJ4" i="1"/>
  <c r="EW5" i="1" s="1"/>
  <c r="EI7" i="3"/>
  <c r="EI5" i="3"/>
  <c r="EI27" i="2"/>
  <c r="EI25" i="2"/>
  <c r="EI23" i="2"/>
  <c r="EI21" i="2"/>
  <c r="EI19" i="2"/>
  <c r="EI17" i="2"/>
  <c r="EI15" i="2"/>
  <c r="EI13" i="2"/>
  <c r="EI11" i="2"/>
  <c r="EI9" i="2"/>
  <c r="EI6" i="2"/>
  <c r="EI4" i="2"/>
  <c r="EI25" i="1"/>
  <c r="EI23" i="1"/>
  <c r="EI21" i="1"/>
  <c r="EI19" i="1"/>
  <c r="EI17" i="1"/>
  <c r="EI15" i="1"/>
  <c r="EI13" i="1"/>
  <c r="EI11" i="1"/>
  <c r="EI9" i="1"/>
  <c r="EI4" i="1"/>
  <c r="EH27" i="2"/>
  <c r="EH25" i="2"/>
  <c r="EH23" i="2"/>
  <c r="EH21" i="2"/>
  <c r="EH19" i="2"/>
  <c r="EH17" i="2"/>
  <c r="EH15" i="2"/>
  <c r="EH13" i="2"/>
  <c r="EH11" i="2"/>
  <c r="EH9" i="2"/>
  <c r="EH25" i="1"/>
  <c r="EH23" i="1"/>
  <c r="EH21" i="1"/>
  <c r="EH19" i="1"/>
  <c r="EH17" i="1"/>
  <c r="EH15" i="1"/>
  <c r="EH13" i="1"/>
  <c r="EH11" i="1"/>
  <c r="EH9" i="1"/>
  <c r="EH5" i="3"/>
  <c r="EH7" i="3"/>
  <c r="EH6" i="2"/>
  <c r="EU7" i="2" s="1"/>
  <c r="EH4" i="2"/>
  <c r="EH4" i="1"/>
  <c r="EU5" i="1" s="1"/>
  <c r="EG27" i="2"/>
  <c r="EG25" i="2"/>
  <c r="EG23" i="2"/>
  <c r="EG21" i="2"/>
  <c r="EG19" i="2"/>
  <c r="EG17" i="2"/>
  <c r="EG15" i="2"/>
  <c r="EG13" i="2"/>
  <c r="EG11" i="2"/>
  <c r="EG9" i="2"/>
  <c r="EG6" i="2"/>
  <c r="EG7" i="2" s="1"/>
  <c r="EG4" i="2"/>
  <c r="EG7" i="3"/>
  <c r="EG5" i="3"/>
  <c r="EG25" i="1"/>
  <c r="EG23" i="1"/>
  <c r="EG21" i="1"/>
  <c r="EG19" i="1"/>
  <c r="EG17" i="1"/>
  <c r="EG15" i="1"/>
  <c r="EG13" i="1"/>
  <c r="EG11" i="1"/>
  <c r="EG9" i="1"/>
  <c r="EG4" i="1"/>
  <c r="EF27" i="2"/>
  <c r="EF25" i="2"/>
  <c r="EF23" i="2"/>
  <c r="EF21" i="2"/>
  <c r="EF19" i="2"/>
  <c r="EF17" i="2"/>
  <c r="EF15" i="2"/>
  <c r="EF13" i="2"/>
  <c r="EF11" i="2"/>
  <c r="EF9" i="2"/>
  <c r="EF6" i="2"/>
  <c r="EF4" i="2"/>
  <c r="EF7" i="3"/>
  <c r="EF5" i="3"/>
  <c r="EF25" i="1"/>
  <c r="EF23" i="1"/>
  <c r="EF21" i="1"/>
  <c r="EF19" i="1"/>
  <c r="EF17" i="1"/>
  <c r="EF15" i="1"/>
  <c r="EF13" i="1"/>
  <c r="EF11" i="1"/>
  <c r="EF9" i="1"/>
  <c r="EF4" i="1"/>
  <c r="EE4" i="2"/>
  <c r="EE25" i="1"/>
  <c r="EE23" i="1"/>
  <c r="EE21" i="1"/>
  <c r="EE19" i="1"/>
  <c r="EE17" i="1"/>
  <c r="EE15" i="1"/>
  <c r="EE13" i="1"/>
  <c r="EE11" i="1"/>
  <c r="EE9" i="1"/>
  <c r="EE4" i="1"/>
  <c r="EE7" i="3"/>
  <c r="EE5" i="3"/>
  <c r="EE27" i="2"/>
  <c r="EE25" i="2"/>
  <c r="EE23" i="2"/>
  <c r="EE21" i="2"/>
  <c r="EE19" i="2"/>
  <c r="EE17" i="2"/>
  <c r="EE15" i="2"/>
  <c r="EE13" i="2"/>
  <c r="EE11" i="2"/>
  <c r="EE9" i="2"/>
  <c r="EE6" i="2"/>
  <c r="ED7" i="3"/>
  <c r="ED27" i="2"/>
  <c r="ED25" i="2"/>
  <c r="ED23" i="2"/>
  <c r="ED21" i="2"/>
  <c r="ED19" i="2"/>
  <c r="ED17" i="2"/>
  <c r="ED15" i="2"/>
  <c r="ED13" i="2"/>
  <c r="ED11" i="2"/>
  <c r="ED9" i="2"/>
  <c r="ED6" i="2"/>
  <c r="EQ7" i="2"/>
  <c r="ED4" i="2"/>
  <c r="ED5" i="3"/>
  <c r="ED25" i="1"/>
  <c r="ED23" i="1"/>
  <c r="ED21" i="1"/>
  <c r="ED19" i="1"/>
  <c r="ED17" i="1"/>
  <c r="ED15" i="1"/>
  <c r="ED13" i="1"/>
  <c r="ED11" i="1"/>
  <c r="ED9" i="1"/>
  <c r="ED4" i="1"/>
  <c r="EC4" i="1"/>
  <c r="EC9" i="1"/>
  <c r="EC11" i="1"/>
  <c r="EC13" i="1"/>
  <c r="EC15" i="1"/>
  <c r="EC17" i="1"/>
  <c r="EC19" i="1"/>
  <c r="EC21" i="1"/>
  <c r="EC23" i="1"/>
  <c r="EC25" i="1"/>
  <c r="EC5" i="3"/>
  <c r="EC7" i="3"/>
  <c r="EC4" i="2"/>
  <c r="EC6" i="2"/>
  <c r="EP7" i="2" s="1"/>
  <c r="EC9" i="2"/>
  <c r="EC11" i="2"/>
  <c r="EC13" i="2"/>
  <c r="EC15" i="2"/>
  <c r="EC17" i="2"/>
  <c r="EC19" i="2"/>
  <c r="EC21" i="2"/>
  <c r="EC23" i="2"/>
  <c r="EC25" i="2"/>
  <c r="EC27" i="2"/>
  <c r="EB4" i="1"/>
  <c r="EO5" i="1" s="1"/>
  <c r="EB9" i="1"/>
  <c r="EB11" i="1"/>
  <c r="EB13" i="1"/>
  <c r="EB15" i="1"/>
  <c r="EB17" i="1"/>
  <c r="EB19" i="1"/>
  <c r="EB21" i="1"/>
  <c r="EB23" i="1"/>
  <c r="EB25" i="1"/>
  <c r="EB5" i="3"/>
  <c r="EB7" i="3"/>
  <c r="EB4" i="2"/>
  <c r="EB6" i="1" s="1"/>
  <c r="EO5" i="2"/>
  <c r="EB6" i="2"/>
  <c r="EO7" i="2" s="1"/>
  <c r="EB9" i="2"/>
  <c r="EB11" i="2"/>
  <c r="EB13" i="2"/>
  <c r="EB15" i="2"/>
  <c r="EB17" i="2"/>
  <c r="EB19" i="2"/>
  <c r="EB21" i="2"/>
  <c r="EB23" i="2"/>
  <c r="EB25" i="2"/>
  <c r="EB27" i="2"/>
  <c r="EA27" i="2"/>
  <c r="EA25" i="2"/>
  <c r="EA23" i="2"/>
  <c r="EA21" i="2"/>
  <c r="EA19" i="2"/>
  <c r="EA17" i="2"/>
  <c r="EA15" i="2"/>
  <c r="EA13" i="2"/>
  <c r="EA11" i="2"/>
  <c r="EA9" i="2"/>
  <c r="EA6" i="2"/>
  <c r="EA4" i="2"/>
  <c r="DZ26" i="2"/>
  <c r="DZ24" i="2"/>
  <c r="DZ22" i="2"/>
  <c r="DZ20" i="2"/>
  <c r="DZ18" i="2"/>
  <c r="DZ19" i="2" s="1"/>
  <c r="DZ16" i="2"/>
  <c r="DZ14" i="2"/>
  <c r="DZ12" i="2"/>
  <c r="DZ10" i="2"/>
  <c r="DZ8" i="2"/>
  <c r="EA25" i="1"/>
  <c r="EA23" i="1"/>
  <c r="EA21" i="1"/>
  <c r="EA19" i="1"/>
  <c r="EA17" i="1"/>
  <c r="EA15" i="1"/>
  <c r="EA13" i="1"/>
  <c r="EA11" i="1"/>
  <c r="EA9" i="1"/>
  <c r="DZ24" i="1"/>
  <c r="DZ22" i="1"/>
  <c r="EM23" i="1" s="1"/>
  <c r="DZ20" i="1"/>
  <c r="DZ18" i="1"/>
  <c r="EM19" i="1" s="1"/>
  <c r="DZ16" i="1"/>
  <c r="EM17" i="1" s="1"/>
  <c r="DZ14" i="1"/>
  <c r="DZ12" i="1"/>
  <c r="DZ10" i="1"/>
  <c r="DZ8" i="1"/>
  <c r="EA7" i="3"/>
  <c r="EA5" i="3"/>
  <c r="DZ6" i="3"/>
  <c r="DZ4" i="3"/>
  <c r="EA4" i="1"/>
  <c r="EN5" i="1" s="1"/>
  <c r="DY4" i="2"/>
  <c r="DY6" i="2"/>
  <c r="DY9" i="2"/>
  <c r="DY11" i="2"/>
  <c r="DY13" i="2"/>
  <c r="DY15" i="2"/>
  <c r="DY17" i="2"/>
  <c r="DY19" i="2"/>
  <c r="DY21" i="2"/>
  <c r="DY23" i="2"/>
  <c r="DY25" i="2"/>
  <c r="DY27" i="2"/>
  <c r="DY5" i="3"/>
  <c r="DY7" i="3"/>
  <c r="DY4" i="1"/>
  <c r="DY9" i="1"/>
  <c r="DY11" i="1"/>
  <c r="DY13" i="1"/>
  <c r="DY15" i="1"/>
  <c r="DY17" i="1"/>
  <c r="DY19" i="1"/>
  <c r="DY21" i="1"/>
  <c r="DY23" i="1"/>
  <c r="DY25" i="1"/>
  <c r="DX4" i="1"/>
  <c r="DX9" i="1"/>
  <c r="DX11" i="1"/>
  <c r="DX13" i="1"/>
  <c r="DX15" i="1"/>
  <c r="DX17" i="1"/>
  <c r="DX19" i="1"/>
  <c r="DX21" i="1"/>
  <c r="DX23" i="1"/>
  <c r="DX25" i="1"/>
  <c r="DX5" i="3"/>
  <c r="DX7" i="3"/>
  <c r="DX4" i="2"/>
  <c r="DX6" i="2"/>
  <c r="DX9" i="2"/>
  <c r="DX11" i="2"/>
  <c r="DX13" i="2"/>
  <c r="DX15" i="2"/>
  <c r="DX17" i="2"/>
  <c r="DX19" i="2"/>
  <c r="DX21" i="2"/>
  <c r="DX23" i="2"/>
  <c r="DX25" i="2"/>
  <c r="DX27" i="2"/>
  <c r="DW4" i="1"/>
  <c r="EJ5" i="1"/>
  <c r="DW9" i="1"/>
  <c r="DW11" i="1"/>
  <c r="DW13" i="1"/>
  <c r="DW15" i="1"/>
  <c r="DW17" i="1"/>
  <c r="DW19" i="1"/>
  <c r="DW21" i="1"/>
  <c r="DW23" i="1"/>
  <c r="DW25" i="1"/>
  <c r="DW5" i="3"/>
  <c r="DW7" i="3"/>
  <c r="DW4" i="2"/>
  <c r="DW6" i="1" s="1"/>
  <c r="DW6" i="2"/>
  <c r="EJ7" i="2" s="1"/>
  <c r="DW9" i="2"/>
  <c r="DW11" i="2"/>
  <c r="DW13" i="2"/>
  <c r="DW15" i="2"/>
  <c r="DW17" i="2"/>
  <c r="DW19" i="2"/>
  <c r="DW21" i="2"/>
  <c r="DW23" i="2"/>
  <c r="DW25" i="2"/>
  <c r="DW27" i="2"/>
  <c r="DV4" i="2"/>
  <c r="EI5" i="2" s="1"/>
  <c r="DV6" i="2"/>
  <c r="DV7" i="2" s="1"/>
  <c r="DV9" i="2"/>
  <c r="DV11" i="2"/>
  <c r="DV13" i="2"/>
  <c r="DV15" i="2"/>
  <c r="DV17" i="2"/>
  <c r="DV19" i="2"/>
  <c r="DV21" i="2"/>
  <c r="DV23" i="2"/>
  <c r="DV25" i="2"/>
  <c r="DV27" i="2"/>
  <c r="DV5" i="3"/>
  <c r="DV7" i="3"/>
  <c r="DV4" i="1"/>
  <c r="EI5" i="1" s="1"/>
  <c r="DV9" i="1"/>
  <c r="DV11" i="1"/>
  <c r="DV13" i="1"/>
  <c r="DV15" i="1"/>
  <c r="DV17" i="1"/>
  <c r="DV19" i="1"/>
  <c r="DV21" i="1"/>
  <c r="DV23" i="1"/>
  <c r="DV25" i="1"/>
  <c r="DU4" i="1"/>
  <c r="DU9" i="1"/>
  <c r="DU11" i="1"/>
  <c r="DU13" i="1"/>
  <c r="DU15" i="1"/>
  <c r="DU17" i="1"/>
  <c r="DU19" i="1"/>
  <c r="DU21" i="1"/>
  <c r="DU23" i="1"/>
  <c r="DU25" i="1"/>
  <c r="DU5" i="3"/>
  <c r="DU7" i="3"/>
  <c r="DU4" i="2"/>
  <c r="DU5" i="2" s="1"/>
  <c r="DU6" i="2"/>
  <c r="DU9" i="2"/>
  <c r="DU11" i="2"/>
  <c r="DU13" i="2"/>
  <c r="DU15" i="2"/>
  <c r="DU17" i="2"/>
  <c r="DU19" i="2"/>
  <c r="DU21" i="2"/>
  <c r="DU23" i="2"/>
  <c r="DU25" i="2"/>
  <c r="DU27" i="2"/>
  <c r="DT4" i="1"/>
  <c r="DT9" i="1"/>
  <c r="DT11" i="1"/>
  <c r="DT13" i="1"/>
  <c r="DT15" i="1"/>
  <c r="DT17" i="1"/>
  <c r="DT19" i="1"/>
  <c r="DT21" i="1"/>
  <c r="DT23" i="1"/>
  <c r="DT25" i="1"/>
  <c r="DT5" i="3"/>
  <c r="DT7" i="3"/>
  <c r="DT4" i="2"/>
  <c r="DT6" i="2"/>
  <c r="DT9" i="2"/>
  <c r="DT11" i="2"/>
  <c r="DT13" i="2"/>
  <c r="DT15" i="2"/>
  <c r="DT17" i="2"/>
  <c r="DT19" i="2"/>
  <c r="DT21" i="2"/>
  <c r="DT23" i="2"/>
  <c r="DT25" i="2"/>
  <c r="DT27" i="2"/>
  <c r="DS4" i="1"/>
  <c r="DS9" i="1"/>
  <c r="DS11" i="1"/>
  <c r="DS13" i="1"/>
  <c r="DS15" i="1"/>
  <c r="DS17" i="1"/>
  <c r="DS19" i="1"/>
  <c r="DS21" i="1"/>
  <c r="DS23" i="1"/>
  <c r="DS25" i="1"/>
  <c r="DS4" i="2"/>
  <c r="DS6" i="2"/>
  <c r="DS7" i="2" s="1"/>
  <c r="DS9" i="2"/>
  <c r="DS11" i="2"/>
  <c r="DS13" i="2"/>
  <c r="DS15" i="2"/>
  <c r="DS17" i="2"/>
  <c r="DS19" i="2"/>
  <c r="DS21" i="2"/>
  <c r="DS23" i="2"/>
  <c r="DS25" i="2"/>
  <c r="DS27" i="2"/>
  <c r="DS5" i="3"/>
  <c r="DS7" i="3"/>
  <c r="DR4" i="1"/>
  <c r="EE5" i="1" s="1"/>
  <c r="DR9" i="1"/>
  <c r="DR11" i="1"/>
  <c r="DR13" i="1"/>
  <c r="DR15" i="1"/>
  <c r="DR17" i="1"/>
  <c r="DR19" i="1"/>
  <c r="DR21" i="1"/>
  <c r="DR23" i="1"/>
  <c r="DR25" i="1"/>
  <c r="DR5" i="3"/>
  <c r="DR7" i="3"/>
  <c r="DR4" i="2"/>
  <c r="DR6" i="1"/>
  <c r="DR7" i="1" s="1"/>
  <c r="DR6" i="2"/>
  <c r="EE7" i="2" s="1"/>
  <c r="DR9" i="2"/>
  <c r="DR11" i="2"/>
  <c r="DR13" i="2"/>
  <c r="DR15" i="2"/>
  <c r="DR17" i="2"/>
  <c r="DR19" i="2"/>
  <c r="DR21" i="2"/>
  <c r="DR23" i="2"/>
  <c r="DR25" i="2"/>
  <c r="DR27" i="2"/>
  <c r="DQ4" i="1"/>
  <c r="ED5" i="1" s="1"/>
  <c r="DQ9" i="1"/>
  <c r="DQ11" i="1"/>
  <c r="DQ13" i="1"/>
  <c r="DQ15" i="1"/>
  <c r="DQ17" i="1"/>
  <c r="DQ19" i="1"/>
  <c r="DQ21" i="1"/>
  <c r="DQ23" i="1"/>
  <c r="DQ25" i="1"/>
  <c r="DQ5" i="3"/>
  <c r="DQ7" i="3"/>
  <c r="DQ4" i="2"/>
  <c r="DQ6" i="1" s="1"/>
  <c r="DQ6" i="2"/>
  <c r="DQ9" i="2"/>
  <c r="DQ11" i="2"/>
  <c r="DQ13" i="2"/>
  <c r="DQ15" i="2"/>
  <c r="DQ17" i="2"/>
  <c r="DQ19" i="2"/>
  <c r="DQ21" i="2"/>
  <c r="DQ23" i="2"/>
  <c r="DQ25" i="2"/>
  <c r="DQ27" i="2"/>
  <c r="DP4" i="1"/>
  <c r="DP9" i="1"/>
  <c r="DP11" i="1"/>
  <c r="DP13" i="1"/>
  <c r="DP15" i="1"/>
  <c r="DP17" i="1"/>
  <c r="DP19" i="1"/>
  <c r="DP21" i="1"/>
  <c r="DP23" i="1"/>
  <c r="DP25" i="1"/>
  <c r="DP5" i="3"/>
  <c r="DP7" i="3"/>
  <c r="DP4" i="2"/>
  <c r="DP6" i="1" s="1"/>
  <c r="DZ6" i="1" s="1"/>
  <c r="DP6" i="2"/>
  <c r="DP7" i="2" s="1"/>
  <c r="DP9" i="2"/>
  <c r="DP11" i="2"/>
  <c r="DP13" i="2"/>
  <c r="DP15" i="2"/>
  <c r="DP17" i="2"/>
  <c r="DP19" i="2"/>
  <c r="DP21" i="2"/>
  <c r="DP23" i="2"/>
  <c r="DP25" i="2"/>
  <c r="DP27" i="2"/>
  <c r="DO4" i="1"/>
  <c r="EB5" i="1"/>
  <c r="DO9" i="1"/>
  <c r="DO11" i="1"/>
  <c r="DO13" i="1"/>
  <c r="DO15" i="1"/>
  <c r="DO17" i="1"/>
  <c r="DO19" i="1"/>
  <c r="DO21" i="1"/>
  <c r="DO23" i="1"/>
  <c r="DO25" i="1"/>
  <c r="DO5" i="3"/>
  <c r="DO7" i="3"/>
  <c r="DO4" i="2"/>
  <c r="DO6" i="1" s="1"/>
  <c r="DO6" i="2"/>
  <c r="DO9" i="2"/>
  <c r="DO11" i="2"/>
  <c r="DO13" i="2"/>
  <c r="DO15" i="2"/>
  <c r="DO17" i="2"/>
  <c r="DO19" i="2"/>
  <c r="DO21" i="2"/>
  <c r="DO23" i="2"/>
  <c r="DO25" i="2"/>
  <c r="DO27" i="2"/>
  <c r="DN25" i="1"/>
  <c r="DN23" i="1"/>
  <c r="DN21" i="1"/>
  <c r="DN19" i="1"/>
  <c r="DN17" i="1"/>
  <c r="DN15" i="1"/>
  <c r="DN13" i="1"/>
  <c r="DN11" i="1"/>
  <c r="DN9" i="1"/>
  <c r="DN4" i="1"/>
  <c r="DZ4" i="1" s="1"/>
  <c r="DZ5" i="1" s="1"/>
  <c r="DN7" i="3"/>
  <c r="DN5" i="3"/>
  <c r="DN27" i="2"/>
  <c r="DN25" i="2"/>
  <c r="DN23" i="2"/>
  <c r="DN21" i="2"/>
  <c r="DN19" i="2"/>
  <c r="DN17" i="2"/>
  <c r="DN15" i="2"/>
  <c r="DN13" i="2"/>
  <c r="DN11" i="2"/>
  <c r="DN9" i="2"/>
  <c r="DN6" i="2"/>
  <c r="EA7" i="2" s="1"/>
  <c r="DN4" i="2"/>
  <c r="DN6" i="1"/>
  <c r="DM6" i="3"/>
  <c r="DZ7" i="3" s="1"/>
  <c r="DM4" i="3"/>
  <c r="DM24" i="1"/>
  <c r="DM25" i="1" s="1"/>
  <c r="DM22" i="1"/>
  <c r="DM23" i="1" s="1"/>
  <c r="DM20" i="1"/>
  <c r="DM18" i="1"/>
  <c r="DM16" i="1"/>
  <c r="DM14" i="1"/>
  <c r="DM12" i="1"/>
  <c r="DZ13" i="1" s="1"/>
  <c r="DM10" i="1"/>
  <c r="DM11" i="1"/>
  <c r="DM8" i="1"/>
  <c r="DM26" i="2"/>
  <c r="DM24" i="2"/>
  <c r="DM22" i="2"/>
  <c r="DM23" i="2" s="1"/>
  <c r="DM20" i="2"/>
  <c r="DM18" i="2"/>
  <c r="DM19" i="2" s="1"/>
  <c r="DM16" i="2"/>
  <c r="DZ17" i="2" s="1"/>
  <c r="DM14" i="2"/>
  <c r="DM12" i="2"/>
  <c r="DM10" i="2"/>
  <c r="DZ11" i="2" s="1"/>
  <c r="DM8" i="2"/>
  <c r="DL4" i="1"/>
  <c r="DY5" i="1" s="1"/>
  <c r="DL9" i="1"/>
  <c r="DL11" i="1"/>
  <c r="DL13" i="1"/>
  <c r="DL15" i="1"/>
  <c r="DL17" i="1"/>
  <c r="DL19" i="1"/>
  <c r="DL21" i="1"/>
  <c r="DL23" i="1"/>
  <c r="DL25" i="1"/>
  <c r="DL5" i="3"/>
  <c r="DL7" i="3"/>
  <c r="DL4" i="2"/>
  <c r="DL6" i="1" s="1"/>
  <c r="DL6" i="2"/>
  <c r="DL9" i="2"/>
  <c r="DL11" i="2"/>
  <c r="DL13" i="2"/>
  <c r="DL15" i="2"/>
  <c r="DL17" i="2"/>
  <c r="DL19" i="2"/>
  <c r="DL21" i="2"/>
  <c r="DL23" i="2"/>
  <c r="DL25" i="2"/>
  <c r="DL27" i="2"/>
  <c r="DK4" i="1"/>
  <c r="DX5" i="1"/>
  <c r="DK9" i="1"/>
  <c r="DK11" i="1"/>
  <c r="DK13" i="1"/>
  <c r="DK15" i="1"/>
  <c r="DK17" i="1"/>
  <c r="DK19" i="1"/>
  <c r="DK21" i="1"/>
  <c r="DK23" i="1"/>
  <c r="DK25" i="1"/>
  <c r="DK5" i="3"/>
  <c r="DK7" i="3"/>
  <c r="DK4" i="2"/>
  <c r="DK5" i="2" s="1"/>
  <c r="DK6" i="2"/>
  <c r="DK9" i="2"/>
  <c r="DK11" i="2"/>
  <c r="DK13" i="2"/>
  <c r="DK15" i="2"/>
  <c r="DK17" i="2"/>
  <c r="DK19" i="2"/>
  <c r="DK21" i="2"/>
  <c r="DK23" i="2"/>
  <c r="DK25" i="2"/>
  <c r="DK27" i="2"/>
  <c r="DJ4" i="2"/>
  <c r="DJ6" i="1" s="1"/>
  <c r="DJ6" i="2"/>
  <c r="DW7" i="2" s="1"/>
  <c r="DJ9" i="2"/>
  <c r="DJ11" i="2"/>
  <c r="DJ13" i="2"/>
  <c r="DJ15" i="2"/>
  <c r="DJ17" i="2"/>
  <c r="DJ19" i="2"/>
  <c r="DJ21" i="2"/>
  <c r="DJ23" i="2"/>
  <c r="DJ25" i="2"/>
  <c r="DJ27" i="2"/>
  <c r="DJ5" i="3"/>
  <c r="DJ7" i="3"/>
  <c r="DJ4" i="1"/>
  <c r="DJ5" i="1" s="1"/>
  <c r="DJ9" i="1"/>
  <c r="DJ11" i="1"/>
  <c r="DJ13" i="1"/>
  <c r="DJ15" i="1"/>
  <c r="DJ17" i="1"/>
  <c r="DJ19" i="1"/>
  <c r="DJ21" i="1"/>
  <c r="DJ23" i="1"/>
  <c r="DJ25" i="1"/>
  <c r="DI4" i="1"/>
  <c r="DV5" i="1" s="1"/>
  <c r="DI9" i="1"/>
  <c r="DI11" i="1"/>
  <c r="DI13" i="1"/>
  <c r="DI15" i="1"/>
  <c r="DI17" i="1"/>
  <c r="DI19" i="1"/>
  <c r="DI21" i="1"/>
  <c r="DI23" i="1"/>
  <c r="DI25" i="1"/>
  <c r="DI5" i="3"/>
  <c r="DI7" i="3"/>
  <c r="DI4" i="2"/>
  <c r="DI6" i="1" s="1"/>
  <c r="DI6" i="2"/>
  <c r="DI7" i="2" s="1"/>
  <c r="DI9" i="2"/>
  <c r="DI11" i="2"/>
  <c r="DI13" i="2"/>
  <c r="DI15" i="2"/>
  <c r="DI17" i="2"/>
  <c r="DI19" i="2"/>
  <c r="DI21" i="2"/>
  <c r="DI23" i="2"/>
  <c r="DI25" i="2"/>
  <c r="DI27" i="2"/>
  <c r="DH4" i="1"/>
  <c r="DH9" i="1"/>
  <c r="DH11" i="1"/>
  <c r="DH13" i="1"/>
  <c r="DH15" i="1"/>
  <c r="DH17" i="1"/>
  <c r="DH19" i="1"/>
  <c r="DH21" i="1"/>
  <c r="DH23" i="1"/>
  <c r="DH25" i="1"/>
  <c r="DH5" i="3"/>
  <c r="DH7" i="3"/>
  <c r="DH4" i="2"/>
  <c r="DH6" i="1" s="1"/>
  <c r="DH6" i="2"/>
  <c r="DU7" i="2"/>
  <c r="DH9" i="2"/>
  <c r="DH11" i="2"/>
  <c r="DH13" i="2"/>
  <c r="DH15" i="2"/>
  <c r="DH17" i="2"/>
  <c r="DH19" i="2"/>
  <c r="DH21" i="2"/>
  <c r="DH23" i="2"/>
  <c r="DH25" i="2"/>
  <c r="DH27" i="2"/>
  <c r="DG25" i="1"/>
  <c r="DG23" i="1"/>
  <c r="DG21" i="1"/>
  <c r="DG19" i="1"/>
  <c r="DG17" i="1"/>
  <c r="DG15" i="1"/>
  <c r="DG13" i="1"/>
  <c r="DG11" i="1"/>
  <c r="DG9" i="1"/>
  <c r="DG4" i="1"/>
  <c r="DG5" i="1" s="1"/>
  <c r="DG7" i="3"/>
  <c r="DG5" i="3"/>
  <c r="DG27" i="2"/>
  <c r="DG25" i="2"/>
  <c r="DG23" i="2"/>
  <c r="DG21" i="2"/>
  <c r="DG19" i="2"/>
  <c r="DG17" i="2"/>
  <c r="DG15" i="2"/>
  <c r="DG13" i="2"/>
  <c r="DG11" i="2"/>
  <c r="DG9" i="2"/>
  <c r="DG6" i="2"/>
  <c r="DG7" i="2" s="1"/>
  <c r="DG4" i="2"/>
  <c r="DF27" i="2"/>
  <c r="DF25" i="2"/>
  <c r="DF23" i="2"/>
  <c r="DF21" i="2"/>
  <c r="DF19" i="2"/>
  <c r="DF17" i="2"/>
  <c r="DF15" i="2"/>
  <c r="DF13" i="2"/>
  <c r="DF11" i="2"/>
  <c r="DF9" i="2"/>
  <c r="DF6" i="2"/>
  <c r="DF4" i="2"/>
  <c r="DF7" i="3"/>
  <c r="DF5" i="3"/>
  <c r="DF25" i="1"/>
  <c r="DF23" i="1"/>
  <c r="DF21" i="1"/>
  <c r="DF19" i="1"/>
  <c r="DF17" i="1"/>
  <c r="DF15" i="1"/>
  <c r="DF13" i="1"/>
  <c r="DF11" i="1"/>
  <c r="DF9" i="1"/>
  <c r="DF4" i="1"/>
  <c r="DE27" i="2"/>
  <c r="DE25" i="2"/>
  <c r="DE23" i="2"/>
  <c r="DE21" i="2"/>
  <c r="DE19" i="2"/>
  <c r="DE17" i="2"/>
  <c r="DE15" i="2"/>
  <c r="DE13" i="2"/>
  <c r="DE11" i="2"/>
  <c r="DE9" i="2"/>
  <c r="DE6" i="2"/>
  <c r="DR7" i="2"/>
  <c r="DE4" i="2"/>
  <c r="DR5" i="2" s="1"/>
  <c r="DE7" i="3"/>
  <c r="DE5" i="3"/>
  <c r="DE25" i="1"/>
  <c r="DE23" i="1"/>
  <c r="DE21" i="1"/>
  <c r="DE19" i="1"/>
  <c r="DE17" i="1"/>
  <c r="DE15" i="1"/>
  <c r="DE13" i="1"/>
  <c r="DE11" i="1"/>
  <c r="DE9" i="1"/>
  <c r="DE4" i="1"/>
  <c r="DD25" i="1"/>
  <c r="DD23" i="1"/>
  <c r="DD21" i="1"/>
  <c r="DD19" i="1"/>
  <c r="DD17" i="1"/>
  <c r="DD15" i="1"/>
  <c r="DD13" i="1"/>
  <c r="DD11" i="1"/>
  <c r="DD9" i="1"/>
  <c r="DD4" i="1"/>
  <c r="DD7" i="3"/>
  <c r="DD5" i="3"/>
  <c r="DD27" i="2"/>
  <c r="DD25" i="2"/>
  <c r="DD23" i="2"/>
  <c r="DD21" i="2"/>
  <c r="DD19" i="2"/>
  <c r="DD17" i="2"/>
  <c r="DD15" i="2"/>
  <c r="DD13" i="2"/>
  <c r="DD11" i="2"/>
  <c r="DD9" i="2"/>
  <c r="DD6" i="2"/>
  <c r="DQ7" i="2"/>
  <c r="DD4" i="2"/>
  <c r="DC25" i="1"/>
  <c r="DC23" i="1"/>
  <c r="DC21" i="1"/>
  <c r="DC19" i="1"/>
  <c r="DC17" i="1"/>
  <c r="DC15" i="1"/>
  <c r="DC13" i="1"/>
  <c r="DC11" i="1"/>
  <c r="DC9" i="1"/>
  <c r="DC4" i="2"/>
  <c r="DC6" i="1" s="1"/>
  <c r="DC7" i="1" s="1"/>
  <c r="DC4" i="1"/>
  <c r="DC7" i="3"/>
  <c r="DC5" i="3"/>
  <c r="DC27" i="2"/>
  <c r="DC25" i="2"/>
  <c r="DC23" i="2"/>
  <c r="DC21" i="2"/>
  <c r="DC19" i="2"/>
  <c r="DC17" i="2"/>
  <c r="DC15" i="2"/>
  <c r="DC13" i="2"/>
  <c r="DC11" i="2"/>
  <c r="DC9" i="2"/>
  <c r="DC6" i="2"/>
  <c r="DC7" i="2" s="1"/>
  <c r="DB25" i="1"/>
  <c r="DB23" i="1"/>
  <c r="DB21" i="1"/>
  <c r="DB19" i="1"/>
  <c r="DB17" i="1"/>
  <c r="DB15" i="1"/>
  <c r="DB13" i="1"/>
  <c r="DB11" i="1"/>
  <c r="DB9" i="1"/>
  <c r="DB4" i="1"/>
  <c r="DB7" i="3"/>
  <c r="DB5" i="3"/>
  <c r="DB25" i="2"/>
  <c r="DB27" i="2"/>
  <c r="DB23" i="2"/>
  <c r="DB21" i="2"/>
  <c r="DB19" i="2"/>
  <c r="DB17" i="2"/>
  <c r="DB15" i="2"/>
  <c r="DB13" i="2"/>
  <c r="DB11" i="2"/>
  <c r="DB9" i="2"/>
  <c r="DB6" i="2"/>
  <c r="DO7" i="2" s="1"/>
  <c r="DB4" i="2"/>
  <c r="DA7" i="3"/>
  <c r="DA5" i="3"/>
  <c r="CZ6" i="3"/>
  <c r="DM7" i="3" s="1"/>
  <c r="CZ4" i="3"/>
  <c r="DA27" i="2"/>
  <c r="DA25" i="2"/>
  <c r="DA23" i="2"/>
  <c r="DA21" i="2"/>
  <c r="DA19" i="2"/>
  <c r="DA17" i="2"/>
  <c r="DA15" i="2"/>
  <c r="DA13" i="2"/>
  <c r="DA11" i="2"/>
  <c r="DA9" i="2"/>
  <c r="DA6" i="2"/>
  <c r="DN7" i="2" s="1"/>
  <c r="DA4" i="2"/>
  <c r="CZ26" i="2"/>
  <c r="DM27" i="2" s="1"/>
  <c r="CZ24" i="2"/>
  <c r="DM25" i="2" s="1"/>
  <c r="CZ22" i="2"/>
  <c r="CZ20" i="2"/>
  <c r="DM21" i="2" s="1"/>
  <c r="CZ18" i="2"/>
  <c r="CZ16" i="2"/>
  <c r="CZ14" i="2"/>
  <c r="CZ15" i="2" s="1"/>
  <c r="CZ12" i="2"/>
  <c r="CZ10" i="2"/>
  <c r="CZ8" i="2"/>
  <c r="CZ9" i="2" s="1"/>
  <c r="DA25" i="1"/>
  <c r="DA23" i="1"/>
  <c r="DA21" i="1"/>
  <c r="DA19" i="1"/>
  <c r="DA17" i="1"/>
  <c r="DA15" i="1"/>
  <c r="DA13" i="1"/>
  <c r="DA11" i="1"/>
  <c r="DA9" i="1"/>
  <c r="DA4" i="1"/>
  <c r="CZ24" i="1"/>
  <c r="CZ25" i="1" s="1"/>
  <c r="CZ22" i="1"/>
  <c r="CZ20" i="1"/>
  <c r="DM21" i="1"/>
  <c r="CZ18" i="1"/>
  <c r="CZ16" i="1"/>
  <c r="CZ14" i="1"/>
  <c r="CZ15" i="1" s="1"/>
  <c r="CZ12" i="1"/>
  <c r="CZ10" i="1"/>
  <c r="CZ8" i="1"/>
  <c r="CY7" i="3"/>
  <c r="CY5" i="3"/>
  <c r="CY27" i="2"/>
  <c r="CY25" i="2"/>
  <c r="CY23" i="2"/>
  <c r="CY21" i="2"/>
  <c r="CY19" i="2"/>
  <c r="CY17" i="2"/>
  <c r="CY15" i="2"/>
  <c r="CY13" i="2"/>
  <c r="CY11" i="2"/>
  <c r="CY9" i="2"/>
  <c r="CY6" i="2"/>
  <c r="CY7" i="2" s="1"/>
  <c r="CY4" i="2"/>
  <c r="CY6" i="1"/>
  <c r="CY7" i="1" s="1"/>
  <c r="CY25" i="1"/>
  <c r="CY23" i="1"/>
  <c r="CY21" i="1"/>
  <c r="CY19" i="1"/>
  <c r="CY17" i="1"/>
  <c r="CY15" i="1"/>
  <c r="CY13" i="1"/>
  <c r="CY11" i="1"/>
  <c r="CY9" i="1"/>
  <c r="CY4" i="1"/>
  <c r="CX7" i="3"/>
  <c r="CX5" i="3"/>
  <c r="CX27" i="2"/>
  <c r="CX25" i="2"/>
  <c r="CX23" i="2"/>
  <c r="CX21" i="2"/>
  <c r="CX19" i="2"/>
  <c r="CX17" i="2"/>
  <c r="CX15" i="2"/>
  <c r="CX13" i="2"/>
  <c r="CX11" i="2"/>
  <c r="CX9" i="2"/>
  <c r="CX6" i="2"/>
  <c r="DK7" i="2" s="1"/>
  <c r="CX4" i="2"/>
  <c r="CX25" i="1"/>
  <c r="CX23" i="1"/>
  <c r="CX21" i="1"/>
  <c r="CX19" i="1"/>
  <c r="CX17" i="1"/>
  <c r="CX15" i="1"/>
  <c r="CX13" i="1"/>
  <c r="CX11" i="1"/>
  <c r="CX9" i="1"/>
  <c r="CX4" i="1"/>
  <c r="CW7" i="3"/>
  <c r="CW5" i="3"/>
  <c r="CW27" i="2"/>
  <c r="CW25" i="2"/>
  <c r="CW23" i="2"/>
  <c r="CW21" i="2"/>
  <c r="CW19" i="2"/>
  <c r="CW17" i="2"/>
  <c r="CW15" i="2"/>
  <c r="CW13" i="2"/>
  <c r="CW11" i="2"/>
  <c r="CW9" i="2"/>
  <c r="CW6" i="2"/>
  <c r="CW4" i="2"/>
  <c r="CW6" i="1" s="1"/>
  <c r="CW7" i="1" s="1"/>
  <c r="CW25" i="1"/>
  <c r="CW23" i="1"/>
  <c r="CW21" i="1"/>
  <c r="CW19" i="1"/>
  <c r="CW17" i="1"/>
  <c r="CW15" i="1"/>
  <c r="CW13" i="1"/>
  <c r="CW11" i="1"/>
  <c r="CW9" i="1"/>
  <c r="CW4" i="1"/>
  <c r="CV27" i="2"/>
  <c r="CV25" i="2"/>
  <c r="CV23" i="2"/>
  <c r="CV21" i="2"/>
  <c r="CV19" i="2"/>
  <c r="CV17" i="2"/>
  <c r="CV15" i="2"/>
  <c r="CV13" i="2"/>
  <c r="CV11" i="2"/>
  <c r="CV9" i="2"/>
  <c r="CV6" i="2"/>
  <c r="CV7" i="2" s="1"/>
  <c r="CV4" i="2"/>
  <c r="CV6" i="1" s="1"/>
  <c r="CV25" i="1"/>
  <c r="CV23" i="1"/>
  <c r="CV21" i="1"/>
  <c r="CV19" i="1"/>
  <c r="CV17" i="1"/>
  <c r="CV15" i="1"/>
  <c r="CV13" i="1"/>
  <c r="CV11" i="1"/>
  <c r="CV9" i="1"/>
  <c r="CV4" i="1"/>
  <c r="CV5" i="1" s="1"/>
  <c r="CV7" i="3"/>
  <c r="CV5" i="3"/>
  <c r="CU7" i="3"/>
  <c r="CU5" i="3"/>
  <c r="CU27" i="2"/>
  <c r="CU25" i="2"/>
  <c r="CU23" i="2"/>
  <c r="CU21" i="2"/>
  <c r="CU19" i="2"/>
  <c r="CU17" i="2"/>
  <c r="CU15" i="2"/>
  <c r="CU13" i="2"/>
  <c r="CU11" i="2"/>
  <c r="CU9" i="2"/>
  <c r="CU6" i="2"/>
  <c r="CU7" i="2" s="1"/>
  <c r="DH7" i="2"/>
  <c r="CU4" i="2"/>
  <c r="CU6" i="1" s="1"/>
  <c r="DH5" i="2"/>
  <c r="CU25" i="1"/>
  <c r="CU23" i="1"/>
  <c r="CU21" i="1"/>
  <c r="CU19" i="1"/>
  <c r="CU17" i="1"/>
  <c r="CU15" i="1"/>
  <c r="CU13" i="1"/>
  <c r="CU11" i="1"/>
  <c r="CU9" i="1"/>
  <c r="CU4" i="1"/>
  <c r="CT7" i="3"/>
  <c r="CT5" i="3"/>
  <c r="CT27" i="2"/>
  <c r="CT25" i="2"/>
  <c r="CT23" i="2"/>
  <c r="CT21" i="2"/>
  <c r="CT19" i="2"/>
  <c r="CT17" i="2"/>
  <c r="CT15" i="2"/>
  <c r="CT13" i="2"/>
  <c r="CT11" i="2"/>
  <c r="CT9" i="2"/>
  <c r="CT6" i="2"/>
  <c r="CT4" i="2"/>
  <c r="CT25" i="1"/>
  <c r="CT23" i="1"/>
  <c r="CT21" i="1"/>
  <c r="CT19" i="1"/>
  <c r="CT17" i="1"/>
  <c r="CT15" i="1"/>
  <c r="CT13" i="1"/>
  <c r="CT11" i="1"/>
  <c r="CT9" i="1"/>
  <c r="CT4" i="1"/>
  <c r="CS7" i="3"/>
  <c r="CS5" i="3"/>
  <c r="CS4" i="2"/>
  <c r="CS6" i="1" s="1"/>
  <c r="CS7" i="1" s="1"/>
  <c r="CS25" i="1"/>
  <c r="CS23" i="1"/>
  <c r="CS21" i="1"/>
  <c r="CS19" i="1"/>
  <c r="CS17" i="1"/>
  <c r="CS15" i="1"/>
  <c r="CS13" i="1"/>
  <c r="CS11" i="1"/>
  <c r="CS9" i="1"/>
  <c r="CS4" i="1"/>
  <c r="CF4" i="1"/>
  <c r="CS5" i="1"/>
  <c r="CS27" i="2"/>
  <c r="CS25" i="2"/>
  <c r="CS23" i="2"/>
  <c r="CS21" i="2"/>
  <c r="CS19" i="2"/>
  <c r="CS17" i="2"/>
  <c r="CS15" i="2"/>
  <c r="CS13" i="2"/>
  <c r="CS11" i="2"/>
  <c r="CS9" i="2"/>
  <c r="CS6" i="2"/>
  <c r="CR4" i="1"/>
  <c r="CR5" i="1" s="1"/>
  <c r="CE4" i="1"/>
  <c r="CR7" i="1"/>
  <c r="CR9" i="1"/>
  <c r="CR11" i="1"/>
  <c r="CR13" i="1"/>
  <c r="CR15" i="1"/>
  <c r="CR17" i="1"/>
  <c r="CR19" i="1"/>
  <c r="CR21" i="1"/>
  <c r="CR23" i="1"/>
  <c r="CR25" i="1"/>
  <c r="CR4" i="2"/>
  <c r="CR6" i="2"/>
  <c r="CR9" i="2"/>
  <c r="CR11" i="2"/>
  <c r="CR13" i="2"/>
  <c r="CR15" i="2"/>
  <c r="CR17" i="2"/>
  <c r="CR19" i="2"/>
  <c r="CR21" i="2"/>
  <c r="CR23" i="2"/>
  <c r="CR25" i="2"/>
  <c r="CR27" i="2"/>
  <c r="CR5" i="3"/>
  <c r="CR7" i="3"/>
  <c r="CQ5" i="3"/>
  <c r="CQ7" i="3"/>
  <c r="CQ4" i="2"/>
  <c r="CQ5" i="2" s="1"/>
  <c r="CQ6" i="2"/>
  <c r="DD7" i="2" s="1"/>
  <c r="CQ9" i="2"/>
  <c r="CQ11" i="2"/>
  <c r="CQ13" i="2"/>
  <c r="CQ15" i="2"/>
  <c r="CQ17" i="2"/>
  <c r="CQ19" i="2"/>
  <c r="CQ21" i="2"/>
  <c r="CQ23" i="2"/>
  <c r="CQ25" i="2"/>
  <c r="CQ27" i="2"/>
  <c r="CQ4" i="1"/>
  <c r="CD4" i="1"/>
  <c r="CD5" i="1"/>
  <c r="CQ7" i="1"/>
  <c r="CQ9" i="1"/>
  <c r="CQ11" i="1"/>
  <c r="CQ13" i="1"/>
  <c r="CQ15" i="1"/>
  <c r="CQ17" i="1"/>
  <c r="CQ19" i="1"/>
  <c r="CQ21" i="1"/>
  <c r="CQ23" i="1"/>
  <c r="CQ25" i="1"/>
  <c r="CP4" i="1"/>
  <c r="DC5" i="1"/>
  <c r="CP5" i="1"/>
  <c r="CC4" i="1"/>
  <c r="CC5" i="1" s="1"/>
  <c r="CP7" i="1"/>
  <c r="CP9" i="1"/>
  <c r="CP11" i="1"/>
  <c r="CP13" i="1"/>
  <c r="CP15" i="1"/>
  <c r="CP17" i="1"/>
  <c r="CP19" i="1"/>
  <c r="CP21" i="1"/>
  <c r="CP23" i="1"/>
  <c r="CP25" i="1"/>
  <c r="CP4" i="2"/>
  <c r="CP6" i="2"/>
  <c r="CP9" i="2"/>
  <c r="CP11" i="2"/>
  <c r="CP13" i="2"/>
  <c r="CP15" i="2"/>
  <c r="CP17" i="2"/>
  <c r="CP19" i="2"/>
  <c r="CP21" i="2"/>
  <c r="CP23" i="2"/>
  <c r="CP25" i="2"/>
  <c r="CP27" i="2"/>
  <c r="CP5" i="3"/>
  <c r="CP7" i="3"/>
  <c r="CO4" i="2"/>
  <c r="CO5" i="3"/>
  <c r="CO7" i="3"/>
  <c r="CO4" i="1"/>
  <c r="CO6" i="2"/>
  <c r="CO9" i="2"/>
  <c r="CO11" i="2"/>
  <c r="CO13" i="2"/>
  <c r="CO15" i="2"/>
  <c r="CO17" i="2"/>
  <c r="CO19" i="2"/>
  <c r="CO21" i="2"/>
  <c r="CO23" i="2"/>
  <c r="CO25" i="2"/>
  <c r="CO27" i="2"/>
  <c r="CB4" i="1"/>
  <c r="CB5" i="1" s="1"/>
  <c r="CO7" i="1"/>
  <c r="CO9" i="1"/>
  <c r="CO11" i="1"/>
  <c r="CO13" i="1"/>
  <c r="CO15" i="1"/>
  <c r="CO17" i="1"/>
  <c r="CO19" i="1"/>
  <c r="CO21" i="1"/>
  <c r="CO23" i="1"/>
  <c r="CO25" i="1"/>
  <c r="CN7" i="3"/>
  <c r="CN5" i="3"/>
  <c r="CM6" i="3"/>
  <c r="CM7" i="3"/>
  <c r="CM4" i="3"/>
  <c r="CZ5" i="3" s="1"/>
  <c r="BZ6" i="3"/>
  <c r="BZ4" i="3"/>
  <c r="BZ5" i="3" s="1"/>
  <c r="CN27" i="2"/>
  <c r="CN25" i="2"/>
  <c r="CN23" i="2"/>
  <c r="CN21" i="2"/>
  <c r="CN19" i="2"/>
  <c r="CN17" i="2"/>
  <c r="CN15" i="2"/>
  <c r="CN13" i="2"/>
  <c r="CN11" i="2"/>
  <c r="CN9" i="2"/>
  <c r="CN6" i="2"/>
  <c r="CN4" i="2"/>
  <c r="CM26" i="2"/>
  <c r="CM27" i="2" s="1"/>
  <c r="CM24" i="2"/>
  <c r="CM25" i="2" s="1"/>
  <c r="CM22" i="2"/>
  <c r="CM23" i="2"/>
  <c r="CM20" i="2"/>
  <c r="CM18" i="2"/>
  <c r="CZ19" i="2" s="1"/>
  <c r="CM16" i="2"/>
  <c r="CZ17" i="2" s="1"/>
  <c r="CM14" i="2"/>
  <c r="CM12" i="2"/>
  <c r="CM10" i="2"/>
  <c r="CM11" i="2" s="1"/>
  <c r="CM8" i="2"/>
  <c r="CF4" i="2"/>
  <c r="CF5" i="2" s="1"/>
  <c r="BZ26" i="2"/>
  <c r="BZ24" i="2"/>
  <c r="BZ25" i="2"/>
  <c r="BZ22" i="2"/>
  <c r="BZ20" i="2"/>
  <c r="BZ21" i="2" s="1"/>
  <c r="BZ18" i="2"/>
  <c r="BZ16" i="2"/>
  <c r="BZ14" i="2"/>
  <c r="BZ15" i="2" s="1"/>
  <c r="BZ12" i="2"/>
  <c r="CM13" i="2" s="1"/>
  <c r="BZ10" i="2"/>
  <c r="BZ11" i="2" s="1"/>
  <c r="BZ8" i="2"/>
  <c r="CM9" i="2"/>
  <c r="CN25" i="1"/>
  <c r="CN23" i="1"/>
  <c r="CN21" i="1"/>
  <c r="CN19" i="1"/>
  <c r="CN17" i="1"/>
  <c r="CN15" i="1"/>
  <c r="CN13" i="1"/>
  <c r="CN11" i="1"/>
  <c r="CN9" i="1"/>
  <c r="CN7" i="1"/>
  <c r="CN4" i="1"/>
  <c r="CZ4" i="1"/>
  <c r="CN5" i="1"/>
  <c r="CA4" i="1"/>
  <c r="CM24" i="1"/>
  <c r="BZ24" i="1"/>
  <c r="BZ25" i="1" s="1"/>
  <c r="CM22" i="1"/>
  <c r="BZ22" i="1"/>
  <c r="CM23" i="1"/>
  <c r="CM20" i="1"/>
  <c r="BZ20" i="1"/>
  <c r="BZ21" i="1" s="1"/>
  <c r="CM18" i="1"/>
  <c r="BZ18" i="1"/>
  <c r="BZ19" i="1" s="1"/>
  <c r="CM16" i="1"/>
  <c r="CZ17" i="1" s="1"/>
  <c r="BZ16" i="1"/>
  <c r="CM14" i="1"/>
  <c r="CM15" i="1" s="1"/>
  <c r="BZ14" i="1"/>
  <c r="CM12" i="1"/>
  <c r="BZ12" i="1"/>
  <c r="BZ13" i="1" s="1"/>
  <c r="CM10" i="1"/>
  <c r="BZ10" i="1"/>
  <c r="CM11" i="1" s="1"/>
  <c r="CM8" i="1"/>
  <c r="CM9" i="1" s="1"/>
  <c r="BZ8" i="1"/>
  <c r="CM6" i="1"/>
  <c r="BZ6" i="1"/>
  <c r="BZ7" i="1" s="1"/>
  <c r="CM7" i="1"/>
  <c r="CG4" i="1"/>
  <c r="CH4" i="1"/>
  <c r="CU5" i="1" s="1"/>
  <c r="CI4" i="1"/>
  <c r="CI5" i="1" s="1"/>
  <c r="CJ4" i="1"/>
  <c r="CW5" i="1" s="1"/>
  <c r="CK4" i="1"/>
  <c r="CK5" i="1" s="1"/>
  <c r="CL4" i="1"/>
  <c r="BS4" i="1"/>
  <c r="BT4" i="1"/>
  <c r="CG5" i="1" s="1"/>
  <c r="BU4" i="1"/>
  <c r="BU5" i="1" s="1"/>
  <c r="BV4" i="1"/>
  <c r="BV5" i="1" s="1"/>
  <c r="BW4" i="1"/>
  <c r="BX4" i="1"/>
  <c r="BX5" i="1"/>
  <c r="BY4" i="1"/>
  <c r="BY5" i="1" s="1"/>
  <c r="CL5" i="3"/>
  <c r="CL7" i="3"/>
  <c r="CL4" i="2"/>
  <c r="CY5" i="2" s="1"/>
  <c r="CL6" i="2"/>
  <c r="CL7" i="2"/>
  <c r="CL9" i="2"/>
  <c r="CL11" i="2"/>
  <c r="CL13" i="2"/>
  <c r="CL15" i="2"/>
  <c r="CL17" i="2"/>
  <c r="CL19" i="2"/>
  <c r="CL21" i="2"/>
  <c r="CL23" i="2"/>
  <c r="CL25" i="2"/>
  <c r="CL27" i="2"/>
  <c r="CL7" i="1"/>
  <c r="CL9" i="1"/>
  <c r="CL11" i="1"/>
  <c r="CL13" i="1"/>
  <c r="CL15" i="1"/>
  <c r="CL17" i="1"/>
  <c r="CL19" i="1"/>
  <c r="CL21" i="1"/>
  <c r="CL23" i="1"/>
  <c r="CL25" i="1"/>
  <c r="CK5" i="3"/>
  <c r="CK7" i="3"/>
  <c r="CK4" i="2"/>
  <c r="CK5" i="2"/>
  <c r="CK6" i="2"/>
  <c r="CK7" i="2" s="1"/>
  <c r="CK9" i="2"/>
  <c r="CK11" i="2"/>
  <c r="CK13" i="2"/>
  <c r="CK15" i="2"/>
  <c r="CK17" i="2"/>
  <c r="CK19" i="2"/>
  <c r="CK21" i="2"/>
  <c r="CK23" i="2"/>
  <c r="CK25" i="2"/>
  <c r="CK27" i="2"/>
  <c r="CK7" i="1"/>
  <c r="CK9" i="1"/>
  <c r="CK11" i="1"/>
  <c r="CK13" i="1"/>
  <c r="CK15" i="1"/>
  <c r="CK17" i="1"/>
  <c r="CK19" i="1"/>
  <c r="CK21" i="1"/>
  <c r="CK23" i="1"/>
  <c r="CK25" i="1"/>
  <c r="CJ5" i="3"/>
  <c r="CJ7" i="3"/>
  <c r="CJ4" i="2"/>
  <c r="CJ5" i="2" s="1"/>
  <c r="CJ6" i="2"/>
  <c r="CJ9" i="2"/>
  <c r="CJ11" i="2"/>
  <c r="CJ13" i="2"/>
  <c r="CJ15" i="2"/>
  <c r="CJ17" i="2"/>
  <c r="CJ19" i="2"/>
  <c r="CJ21" i="2"/>
  <c r="CJ23" i="2"/>
  <c r="CJ25" i="2"/>
  <c r="CJ27" i="2"/>
  <c r="CJ7" i="1"/>
  <c r="CJ9" i="1"/>
  <c r="CJ11" i="1"/>
  <c r="CJ13" i="1"/>
  <c r="CJ15" i="1"/>
  <c r="CJ17" i="1"/>
  <c r="CJ19" i="1"/>
  <c r="CJ21" i="1"/>
  <c r="CJ23" i="1"/>
  <c r="CJ25" i="1"/>
  <c r="CI4" i="2"/>
  <c r="CI6" i="2"/>
  <c r="CI9" i="2"/>
  <c r="CI11" i="2"/>
  <c r="CI13" i="2"/>
  <c r="CI15" i="2"/>
  <c r="CI17" i="2"/>
  <c r="CI19" i="2"/>
  <c r="CI21" i="2"/>
  <c r="CI23" i="2"/>
  <c r="CI25" i="2"/>
  <c r="CI27" i="2"/>
  <c r="CI5" i="3"/>
  <c r="CI7" i="3"/>
  <c r="CI7" i="1"/>
  <c r="CI9" i="1"/>
  <c r="CI11" i="1"/>
  <c r="CI13" i="1"/>
  <c r="CI15" i="1"/>
  <c r="CI17" i="1"/>
  <c r="CI19" i="1"/>
  <c r="CI21" i="1"/>
  <c r="CI23" i="1"/>
  <c r="CI25" i="1"/>
  <c r="CH5" i="3"/>
  <c r="CH7" i="3"/>
  <c r="CH4" i="2"/>
  <c r="CU5" i="2"/>
  <c r="CH6" i="2"/>
  <c r="CH9" i="2"/>
  <c r="CH11" i="2"/>
  <c r="CH13" i="2"/>
  <c r="CH15" i="2"/>
  <c r="CH17" i="2"/>
  <c r="CH19" i="2"/>
  <c r="CH21" i="2"/>
  <c r="CH23" i="2"/>
  <c r="CH25" i="2"/>
  <c r="CH27" i="2"/>
  <c r="CH7" i="1"/>
  <c r="CH9" i="1"/>
  <c r="CH11" i="1"/>
  <c r="CH13" i="1"/>
  <c r="CH15" i="1"/>
  <c r="CH17" i="1"/>
  <c r="CH19" i="1"/>
  <c r="CH21" i="1"/>
  <c r="CH23" i="1"/>
  <c r="CH25" i="1"/>
  <c r="CG7" i="1"/>
  <c r="CG9" i="1"/>
  <c r="CG11" i="1"/>
  <c r="CG13" i="1"/>
  <c r="CG15" i="1"/>
  <c r="CG17" i="1"/>
  <c r="CG19" i="1"/>
  <c r="CG21" i="1"/>
  <c r="CG23" i="1"/>
  <c r="CG25" i="1"/>
  <c r="CG4" i="2"/>
  <c r="CG5" i="2" s="1"/>
  <c r="CG6" i="2"/>
  <c r="CG7" i="2" s="1"/>
  <c r="CT7" i="2"/>
  <c r="CG9" i="2"/>
  <c r="CG11" i="2"/>
  <c r="CG13" i="2"/>
  <c r="CG15" i="2"/>
  <c r="CG17" i="2"/>
  <c r="CG19" i="2"/>
  <c r="CG21" i="2"/>
  <c r="CG23" i="2"/>
  <c r="CG25" i="2"/>
  <c r="CG27" i="2"/>
  <c r="CG5" i="3"/>
  <c r="CG7" i="3"/>
  <c r="CF5" i="3"/>
  <c r="CF7" i="3"/>
  <c r="CF6" i="2"/>
  <c r="CS7" i="2"/>
  <c r="CF9" i="2"/>
  <c r="CF11" i="2"/>
  <c r="CF13" i="2"/>
  <c r="CF15" i="2"/>
  <c r="CF17" i="2"/>
  <c r="CF19" i="2"/>
  <c r="CF21" i="2"/>
  <c r="CF23" i="2"/>
  <c r="CF25" i="2"/>
  <c r="CF27" i="2"/>
  <c r="CF7" i="1"/>
  <c r="CF9" i="1"/>
  <c r="CF11" i="1"/>
  <c r="CF13" i="1"/>
  <c r="CF15" i="1"/>
  <c r="CF17" i="1"/>
  <c r="CF19" i="1"/>
  <c r="CF21" i="1"/>
  <c r="CF23" i="1"/>
  <c r="CF25" i="1"/>
  <c r="CE5" i="3"/>
  <c r="CE7" i="3"/>
  <c r="CE4" i="2"/>
  <c r="CE5" i="2"/>
  <c r="CE6" i="2"/>
  <c r="CR7" i="2" s="1"/>
  <c r="CE9" i="2"/>
  <c r="CE11" i="2"/>
  <c r="CE13" i="2"/>
  <c r="CE15" i="2"/>
  <c r="CE17" i="2"/>
  <c r="CE19" i="2"/>
  <c r="CE21" i="2"/>
  <c r="CE23" i="2"/>
  <c r="CE25" i="2"/>
  <c r="CE27" i="2"/>
  <c r="CE5" i="1"/>
  <c r="CE7" i="1"/>
  <c r="CE9" i="1"/>
  <c r="CE11" i="1"/>
  <c r="CE13" i="1"/>
  <c r="CE15" i="1"/>
  <c r="CE17" i="1"/>
  <c r="CE19" i="1"/>
  <c r="CE21" i="1"/>
  <c r="CE23" i="1"/>
  <c r="CE25" i="1"/>
  <c r="CD5" i="3"/>
  <c r="CD7" i="3"/>
  <c r="CD4" i="2"/>
  <c r="CD6" i="2"/>
  <c r="CD7" i="2" s="1"/>
  <c r="CD9" i="2"/>
  <c r="CD11" i="2"/>
  <c r="CD13" i="2"/>
  <c r="CD15" i="2"/>
  <c r="CD17" i="2"/>
  <c r="CD19" i="2"/>
  <c r="CD21" i="2"/>
  <c r="CD23" i="2"/>
  <c r="CD25" i="2"/>
  <c r="CD27" i="2"/>
  <c r="CD7" i="1"/>
  <c r="CD9" i="1"/>
  <c r="CD11" i="1"/>
  <c r="CD13" i="1"/>
  <c r="CD15" i="1"/>
  <c r="CD17" i="1"/>
  <c r="CD19" i="1"/>
  <c r="CD21" i="1"/>
  <c r="CD23" i="1"/>
  <c r="CD25" i="1"/>
  <c r="CC5" i="3"/>
  <c r="CC7" i="3"/>
  <c r="CC4" i="2"/>
  <c r="CP5" i="2" s="1"/>
  <c r="CC6" i="2"/>
  <c r="CC7" i="2" s="1"/>
  <c r="CC9" i="2"/>
  <c r="CC11" i="2"/>
  <c r="CC13" i="2"/>
  <c r="CC15" i="2"/>
  <c r="CC17" i="2"/>
  <c r="CC19" i="2"/>
  <c r="CC21" i="2"/>
  <c r="CC23" i="2"/>
  <c r="CC25" i="2"/>
  <c r="CC27" i="2"/>
  <c r="CC7" i="1"/>
  <c r="CC9" i="1"/>
  <c r="CC11" i="1"/>
  <c r="CC13" i="1"/>
  <c r="CC15" i="1"/>
  <c r="CC17" i="1"/>
  <c r="CC19" i="1"/>
  <c r="CC21" i="1"/>
  <c r="CC23" i="1"/>
  <c r="CC25" i="1"/>
  <c r="BM24" i="1"/>
  <c r="BM25" i="1" s="1"/>
  <c r="BM22" i="1"/>
  <c r="BM23" i="1" s="1"/>
  <c r="BM20" i="1"/>
  <c r="BM18" i="1"/>
  <c r="BM16" i="1"/>
  <c r="BM17" i="1" s="1"/>
  <c r="BM14" i="1"/>
  <c r="BM12" i="1"/>
  <c r="BM13" i="1" s="1"/>
  <c r="BM10" i="1"/>
  <c r="BM8" i="1"/>
  <c r="BM6" i="1"/>
  <c r="BM7" i="1" s="1"/>
  <c r="BM4" i="1"/>
  <c r="AN18" i="2"/>
  <c r="AN20" i="2"/>
  <c r="AN22" i="2"/>
  <c r="AN24" i="2"/>
  <c r="AN26" i="2"/>
  <c r="CB5" i="3"/>
  <c r="CB7" i="3"/>
  <c r="CB6" i="2"/>
  <c r="CB4" i="2"/>
  <c r="CB5" i="2" s="1"/>
  <c r="CB9" i="2"/>
  <c r="CB11" i="2"/>
  <c r="CB13" i="2"/>
  <c r="CB15" i="2"/>
  <c r="CB17" i="2"/>
  <c r="CB19" i="2"/>
  <c r="CB21" i="2"/>
  <c r="CB23" i="2"/>
  <c r="CB25" i="2"/>
  <c r="CB27" i="2"/>
  <c r="CB7" i="1"/>
  <c r="CB9" i="1"/>
  <c r="CB11" i="1"/>
  <c r="CB13" i="1"/>
  <c r="CB15" i="1"/>
  <c r="CB17" i="1"/>
  <c r="CB19" i="1"/>
  <c r="CB21" i="1"/>
  <c r="CB23" i="1"/>
  <c r="CB25" i="1"/>
  <c r="CA7" i="3"/>
  <c r="CA5" i="3"/>
  <c r="CA27" i="2"/>
  <c r="CA25" i="2"/>
  <c r="CA23" i="2"/>
  <c r="CA21" i="2"/>
  <c r="CA19" i="2"/>
  <c r="CA17" i="2"/>
  <c r="CA15" i="2"/>
  <c r="CA13" i="2"/>
  <c r="CA11" i="2"/>
  <c r="CA9" i="2"/>
  <c r="CA7" i="2"/>
  <c r="CA5" i="2"/>
  <c r="CA25" i="1"/>
  <c r="CA23" i="1"/>
  <c r="CA21" i="1"/>
  <c r="CA19" i="1"/>
  <c r="CA17" i="1"/>
  <c r="CA15" i="1"/>
  <c r="CA13" i="1"/>
  <c r="CA11" i="1"/>
  <c r="CA9" i="1"/>
  <c r="CA7" i="1"/>
  <c r="BY5" i="3"/>
  <c r="BY7" i="3"/>
  <c r="BY5" i="2"/>
  <c r="BY7" i="2"/>
  <c r="BY9" i="2"/>
  <c r="BY11" i="2"/>
  <c r="BY13" i="2"/>
  <c r="BY15" i="2"/>
  <c r="BY17" i="2"/>
  <c r="BY19" i="2"/>
  <c r="BY21" i="2"/>
  <c r="BY23" i="2"/>
  <c r="BY25" i="2"/>
  <c r="BY27" i="2"/>
  <c r="BY25" i="1"/>
  <c r="BY23" i="1"/>
  <c r="BY21" i="1"/>
  <c r="BY19" i="1"/>
  <c r="BY17" i="1"/>
  <c r="BY15" i="1"/>
  <c r="BY13" i="1"/>
  <c r="BY11" i="1"/>
  <c r="BY9" i="1"/>
  <c r="BY7" i="1"/>
  <c r="BX5" i="3"/>
  <c r="BX7" i="3"/>
  <c r="BX5" i="2"/>
  <c r="BX7" i="2"/>
  <c r="BX9" i="2"/>
  <c r="BX11" i="2"/>
  <c r="BX13" i="2"/>
  <c r="BX15" i="2"/>
  <c r="BX17" i="2"/>
  <c r="BX19" i="2"/>
  <c r="BX21" i="2"/>
  <c r="BX23" i="2"/>
  <c r="BX25" i="2"/>
  <c r="BX27" i="2"/>
  <c r="BX7" i="1"/>
  <c r="BX9" i="1"/>
  <c r="BX11" i="1"/>
  <c r="BX13" i="1"/>
  <c r="BX15" i="1"/>
  <c r="BX17" i="1"/>
  <c r="BX19" i="1"/>
  <c r="BX21" i="1"/>
  <c r="BX23" i="1"/>
  <c r="BX25" i="1"/>
  <c r="BW5" i="3"/>
  <c r="BW7" i="3"/>
  <c r="BW5" i="2"/>
  <c r="BW7" i="2"/>
  <c r="BW9" i="2"/>
  <c r="BW11" i="2"/>
  <c r="BW13" i="2"/>
  <c r="BW15" i="2"/>
  <c r="BW17" i="2"/>
  <c r="BW19" i="2"/>
  <c r="BW21" i="2"/>
  <c r="BW23" i="2"/>
  <c r="BW25" i="2"/>
  <c r="BW27" i="2"/>
  <c r="BW5" i="1"/>
  <c r="BW7" i="1"/>
  <c r="BW9" i="1"/>
  <c r="BW11" i="1"/>
  <c r="BW13" i="1"/>
  <c r="BW15" i="1"/>
  <c r="BW17" i="1"/>
  <c r="BW19" i="1"/>
  <c r="BW21" i="1"/>
  <c r="BW23" i="1"/>
  <c r="BW25" i="1"/>
  <c r="BV5" i="3"/>
  <c r="BV7" i="3"/>
  <c r="BV4" i="2"/>
  <c r="BV5" i="2" s="1"/>
  <c r="BV6" i="2"/>
  <c r="BV7" i="2"/>
  <c r="BV9" i="2"/>
  <c r="BV11" i="2"/>
  <c r="BV13" i="2"/>
  <c r="BV15" i="2"/>
  <c r="BV17" i="2"/>
  <c r="BV19" i="2"/>
  <c r="BV21" i="2"/>
  <c r="BV23" i="2"/>
  <c r="BV25" i="2"/>
  <c r="BV27" i="2"/>
  <c r="BV7" i="1"/>
  <c r="BV9" i="1"/>
  <c r="BV11" i="1"/>
  <c r="BV13" i="1"/>
  <c r="BV15" i="1"/>
  <c r="BV17" i="1"/>
  <c r="BV19" i="1"/>
  <c r="BV21" i="1"/>
  <c r="BV23" i="1"/>
  <c r="BV25" i="1"/>
  <c r="BU5" i="3"/>
  <c r="BU7" i="3"/>
  <c r="BU4" i="2"/>
  <c r="BZ4" i="2"/>
  <c r="BU6" i="2"/>
  <c r="BU7" i="2" s="1"/>
  <c r="BU9" i="2"/>
  <c r="BU11" i="2"/>
  <c r="BU13" i="2"/>
  <c r="BU15" i="2"/>
  <c r="BU17" i="2"/>
  <c r="BU19" i="2"/>
  <c r="BU21" i="2"/>
  <c r="BU23" i="2"/>
  <c r="BU25" i="2"/>
  <c r="BU27" i="2"/>
  <c r="BU7" i="1"/>
  <c r="BU9" i="1"/>
  <c r="BU11" i="1"/>
  <c r="BU13" i="1"/>
  <c r="BU15" i="1"/>
  <c r="BU17" i="1"/>
  <c r="BU19" i="1"/>
  <c r="BU21" i="1"/>
  <c r="BU23" i="1"/>
  <c r="BU25" i="1"/>
  <c r="BT13" i="1"/>
  <c r="BT5" i="3"/>
  <c r="BT7" i="3"/>
  <c r="BT4" i="2"/>
  <c r="BT5" i="2" s="1"/>
  <c r="BT6" i="2"/>
  <c r="BT7" i="2" s="1"/>
  <c r="BT9" i="2"/>
  <c r="BT11" i="2"/>
  <c r="BT13" i="2"/>
  <c r="BT15" i="2"/>
  <c r="BT17" i="2"/>
  <c r="BT19" i="2"/>
  <c r="BT21" i="2"/>
  <c r="BT23" i="2"/>
  <c r="BT25" i="2"/>
  <c r="BT27" i="2"/>
  <c r="BT5" i="1"/>
  <c r="BT7" i="1"/>
  <c r="BT9" i="1"/>
  <c r="BT11" i="1"/>
  <c r="BT15" i="1"/>
  <c r="BT17" i="1"/>
  <c r="BT19" i="1"/>
  <c r="BT21" i="1"/>
  <c r="BT23" i="1"/>
  <c r="BT25" i="1"/>
  <c r="BS4" i="2"/>
  <c r="BS6" i="2"/>
  <c r="CF7" i="2"/>
  <c r="BS7" i="3"/>
  <c r="BS5" i="3"/>
  <c r="BS27" i="2"/>
  <c r="BS25" i="2"/>
  <c r="BS23" i="2"/>
  <c r="BS21" i="2"/>
  <c r="BS19" i="2"/>
  <c r="BS17" i="2"/>
  <c r="BS15" i="2"/>
  <c r="BS13" i="2"/>
  <c r="BS11" i="2"/>
  <c r="BS9" i="2"/>
  <c r="BS25" i="1"/>
  <c r="BS23" i="1"/>
  <c r="BS21" i="1"/>
  <c r="BS19" i="1"/>
  <c r="BS17" i="1"/>
  <c r="BS15" i="1"/>
  <c r="BS13" i="1"/>
  <c r="BS11" i="1"/>
  <c r="BS9" i="1"/>
  <c r="BS7" i="1"/>
  <c r="BR27" i="2"/>
  <c r="BR25" i="2"/>
  <c r="BR23" i="2"/>
  <c r="BR21" i="2"/>
  <c r="BR19" i="2"/>
  <c r="BR17" i="2"/>
  <c r="BR15" i="2"/>
  <c r="BR13" i="2"/>
  <c r="BR11" i="2"/>
  <c r="BR9" i="2"/>
  <c r="BR7" i="2"/>
  <c r="BR5" i="2"/>
  <c r="BR7" i="3"/>
  <c r="BR5" i="3"/>
  <c r="BR25" i="1"/>
  <c r="BR23" i="1"/>
  <c r="BR21" i="1"/>
  <c r="BR19" i="1"/>
  <c r="BR17" i="1"/>
  <c r="BR15" i="1"/>
  <c r="BR13" i="1"/>
  <c r="BR11" i="1"/>
  <c r="BR9" i="1"/>
  <c r="BR7" i="1"/>
  <c r="BR5" i="1"/>
  <c r="BQ7" i="3"/>
  <c r="BQ5" i="3"/>
  <c r="BQ27" i="2"/>
  <c r="BQ25" i="2"/>
  <c r="BQ23" i="2"/>
  <c r="BQ21" i="2"/>
  <c r="BQ19" i="2"/>
  <c r="BQ17" i="2"/>
  <c r="BQ15" i="2"/>
  <c r="BQ13" i="2"/>
  <c r="BQ11" i="2"/>
  <c r="BQ9" i="2"/>
  <c r="BQ7" i="2"/>
  <c r="BQ5" i="2"/>
  <c r="BQ25" i="1"/>
  <c r="BQ23" i="1"/>
  <c r="BQ21" i="1"/>
  <c r="BQ19" i="1"/>
  <c r="BQ17" i="1"/>
  <c r="BQ15" i="1"/>
  <c r="BQ13" i="1"/>
  <c r="BQ11" i="1"/>
  <c r="BQ9" i="1"/>
  <c r="BQ7" i="1"/>
  <c r="BQ5" i="1"/>
  <c r="BP7" i="3"/>
  <c r="BP5" i="3"/>
  <c r="BP27" i="2"/>
  <c r="BP25" i="2"/>
  <c r="BP23" i="2"/>
  <c r="BP21" i="2"/>
  <c r="BP19" i="2"/>
  <c r="BP17" i="2"/>
  <c r="BP15" i="2"/>
  <c r="BP13" i="2"/>
  <c r="BP11" i="2"/>
  <c r="BP9" i="2"/>
  <c r="BP7" i="2"/>
  <c r="BP5" i="2"/>
  <c r="BP25" i="1"/>
  <c r="BP23" i="1"/>
  <c r="BP21" i="1"/>
  <c r="BP19" i="1"/>
  <c r="BP17" i="1"/>
  <c r="BP15" i="1"/>
  <c r="BP13" i="1"/>
  <c r="BP11" i="1"/>
  <c r="BP9" i="1"/>
  <c r="BP7" i="1"/>
  <c r="BP5" i="1"/>
  <c r="BO7" i="3"/>
  <c r="BO5" i="3"/>
  <c r="BO27" i="2"/>
  <c r="BO25" i="2"/>
  <c r="BO23" i="2"/>
  <c r="BO21" i="2"/>
  <c r="BO19" i="2"/>
  <c r="BO17" i="2"/>
  <c r="BO15" i="2"/>
  <c r="BO13" i="2"/>
  <c r="BO11" i="2"/>
  <c r="BO9" i="2"/>
  <c r="BO7" i="2"/>
  <c r="BO5" i="2"/>
  <c r="BO11" i="1"/>
  <c r="BO25" i="1"/>
  <c r="BO23" i="1"/>
  <c r="BO21" i="1"/>
  <c r="BO19" i="1"/>
  <c r="BO17" i="1"/>
  <c r="BO15" i="1"/>
  <c r="BO13" i="1"/>
  <c r="BO9" i="1"/>
  <c r="BO7" i="1"/>
  <c r="BO5" i="1"/>
  <c r="BM6" i="3"/>
  <c r="BM7" i="3"/>
  <c r="BM4" i="3"/>
  <c r="BM5" i="3" s="1"/>
  <c r="BN5" i="3"/>
  <c r="BN7" i="3"/>
  <c r="BM26" i="2"/>
  <c r="BM24" i="2"/>
  <c r="BM22" i="2"/>
  <c r="BM23" i="2"/>
  <c r="BM20" i="2"/>
  <c r="BM21" i="2" s="1"/>
  <c r="BM18" i="2"/>
  <c r="BM19" i="2"/>
  <c r="BM16" i="2"/>
  <c r="BM17" i="2" s="1"/>
  <c r="AN16" i="2"/>
  <c r="BM14" i="2"/>
  <c r="BM15" i="2"/>
  <c r="AN14" i="2"/>
  <c r="BM12" i="2"/>
  <c r="AN12" i="2"/>
  <c r="AN13" i="2"/>
  <c r="BM10" i="2"/>
  <c r="AN10" i="2"/>
  <c r="AN11" i="2" s="1"/>
  <c r="BM8" i="2"/>
  <c r="AN8" i="2"/>
  <c r="BM6" i="2"/>
  <c r="BM7" i="2" s="1"/>
  <c r="AN6" i="2"/>
  <c r="AN7" i="2" s="1"/>
  <c r="BM4" i="2"/>
  <c r="BM5" i="2" s="1"/>
  <c r="AN4" i="2"/>
  <c r="BN27" i="2"/>
  <c r="BN25" i="2"/>
  <c r="BN23" i="2"/>
  <c r="BN21" i="2"/>
  <c r="BN19" i="2"/>
  <c r="BN17" i="2"/>
  <c r="BN15" i="2"/>
  <c r="BN13" i="2"/>
  <c r="BN11" i="2"/>
  <c r="BN9" i="2"/>
  <c r="BN7" i="2"/>
  <c r="BN5" i="2"/>
  <c r="BN25" i="1"/>
  <c r="BN23" i="1"/>
  <c r="BN21" i="1"/>
  <c r="BN19" i="1"/>
  <c r="BN17" i="1"/>
  <c r="BN15" i="1"/>
  <c r="BN13" i="1"/>
  <c r="BN11" i="1"/>
  <c r="BN9" i="1"/>
  <c r="BN7" i="1"/>
  <c r="BN5" i="1"/>
  <c r="AN24" i="1"/>
  <c r="AN22" i="1"/>
  <c r="AN20" i="1"/>
  <c r="AN21" i="1" s="1"/>
  <c r="AN18" i="1"/>
  <c r="BM19" i="1"/>
  <c r="AN16" i="1"/>
  <c r="AN14" i="1"/>
  <c r="BM15" i="1"/>
  <c r="AN12" i="1"/>
  <c r="AN10" i="1"/>
  <c r="AN8" i="1"/>
  <c r="BM9" i="1" s="1"/>
  <c r="AN6" i="1"/>
  <c r="AN7" i="1"/>
  <c r="AN4" i="1"/>
  <c r="BM5" i="1" s="1"/>
  <c r="BL7" i="3"/>
  <c r="BL5" i="3"/>
  <c r="BL27" i="2"/>
  <c r="BL25" i="2"/>
  <c r="BL23" i="2"/>
  <c r="BL21" i="2"/>
  <c r="BL19" i="2"/>
  <c r="BL17" i="2"/>
  <c r="BL15" i="2"/>
  <c r="BL13" i="2"/>
  <c r="BL11" i="2"/>
  <c r="BL9" i="2"/>
  <c r="BL7" i="2"/>
  <c r="BL5" i="2"/>
  <c r="BL25" i="1"/>
  <c r="BL23" i="1"/>
  <c r="BL21" i="1"/>
  <c r="BL19" i="1"/>
  <c r="BL17" i="1"/>
  <c r="BL15" i="1"/>
  <c r="BL13" i="1"/>
  <c r="BL11" i="1"/>
  <c r="BL9" i="1"/>
  <c r="BL7" i="1"/>
  <c r="BL5" i="1"/>
  <c r="BK7" i="3"/>
  <c r="BK5" i="3"/>
  <c r="BK27" i="2"/>
  <c r="BK25" i="2"/>
  <c r="BK23" i="2"/>
  <c r="BK21" i="2"/>
  <c r="BK19" i="2"/>
  <c r="BK17" i="2"/>
  <c r="BK15" i="2"/>
  <c r="BK13" i="2"/>
  <c r="BK11" i="2"/>
  <c r="BK9" i="2"/>
  <c r="BK7" i="2"/>
  <c r="BK5" i="2"/>
  <c r="BK25" i="1"/>
  <c r="BK23" i="1"/>
  <c r="BK21" i="1"/>
  <c r="BK19" i="1"/>
  <c r="BK17" i="1"/>
  <c r="BK15" i="1"/>
  <c r="BK13" i="1"/>
  <c r="BK11" i="1"/>
  <c r="BK9" i="1"/>
  <c r="BK7" i="1"/>
  <c r="BK5" i="1"/>
  <c r="BJ7" i="3"/>
  <c r="BJ5" i="3"/>
  <c r="BJ27" i="2"/>
  <c r="BJ25" i="2"/>
  <c r="BJ23" i="2"/>
  <c r="BJ21" i="2"/>
  <c r="BJ19" i="2"/>
  <c r="BJ17" i="2"/>
  <c r="BJ15" i="2"/>
  <c r="BJ13" i="2"/>
  <c r="BJ11" i="2"/>
  <c r="BJ9" i="2"/>
  <c r="BJ7" i="2"/>
  <c r="BJ5" i="2"/>
  <c r="BJ25" i="1"/>
  <c r="BJ23" i="1"/>
  <c r="BJ21" i="1"/>
  <c r="BJ19" i="1"/>
  <c r="BJ17" i="1"/>
  <c r="BJ15" i="1"/>
  <c r="BJ13" i="1"/>
  <c r="BJ11" i="1"/>
  <c r="BJ9" i="1"/>
  <c r="BJ7" i="1"/>
  <c r="BJ5" i="1"/>
  <c r="BI7" i="3"/>
  <c r="BI5" i="3"/>
  <c r="BI27" i="2"/>
  <c r="BI25" i="2"/>
  <c r="BI23" i="2"/>
  <c r="BI21" i="2"/>
  <c r="BI19" i="2"/>
  <c r="BI17" i="2"/>
  <c r="BI15" i="2"/>
  <c r="BI13" i="2"/>
  <c r="BI11" i="2"/>
  <c r="BI9" i="2"/>
  <c r="BI7" i="2"/>
  <c r="BI5" i="2"/>
  <c r="BI25" i="1"/>
  <c r="BI23" i="1"/>
  <c r="BI21" i="1"/>
  <c r="BI19" i="1"/>
  <c r="BI17" i="1"/>
  <c r="BI15" i="1"/>
  <c r="BI13" i="1"/>
  <c r="BI11" i="1"/>
  <c r="BI9" i="1"/>
  <c r="BI7" i="1"/>
  <c r="BI5" i="1"/>
  <c r="BH7" i="3"/>
  <c r="BH5" i="3"/>
  <c r="BH27" i="2"/>
  <c r="BH25" i="2"/>
  <c r="BH23" i="2"/>
  <c r="BH21" i="2"/>
  <c r="BH19" i="2"/>
  <c r="BH17" i="2"/>
  <c r="BH15" i="2"/>
  <c r="BH13" i="2"/>
  <c r="BH11" i="2"/>
  <c r="BH9" i="2"/>
  <c r="BH7" i="2"/>
  <c r="BH5" i="2"/>
  <c r="BH15" i="1"/>
  <c r="BH25" i="1"/>
  <c r="BH23" i="1"/>
  <c r="BH21" i="1"/>
  <c r="BH19" i="1"/>
  <c r="BH17" i="1"/>
  <c r="BH13" i="1"/>
  <c r="BH11" i="1"/>
  <c r="BH9" i="1"/>
  <c r="BH7" i="1"/>
  <c r="BH5" i="1"/>
  <c r="BG27" i="2"/>
  <c r="BG25" i="2"/>
  <c r="BG23" i="2"/>
  <c r="BG21" i="2"/>
  <c r="BG19" i="2"/>
  <c r="BG17" i="2"/>
  <c r="BG15" i="2"/>
  <c r="BG13" i="2"/>
  <c r="BG11" i="2"/>
  <c r="BG9" i="2"/>
  <c r="BG7" i="2"/>
  <c r="BG5" i="2"/>
  <c r="BF27" i="2"/>
  <c r="BF25" i="2"/>
  <c r="BF23" i="2"/>
  <c r="BF21" i="2"/>
  <c r="BF19" i="2"/>
  <c r="BF17" i="2"/>
  <c r="BF15" i="2"/>
  <c r="BF13" i="2"/>
  <c r="BF11" i="2"/>
  <c r="BF9" i="2"/>
  <c r="BF7" i="2"/>
  <c r="BF5" i="2"/>
  <c r="BE27" i="2"/>
  <c r="BE25" i="2"/>
  <c r="BE23" i="2"/>
  <c r="BE21" i="2"/>
  <c r="BE19" i="2"/>
  <c r="BE17" i="2"/>
  <c r="BE15" i="2"/>
  <c r="BE13" i="2"/>
  <c r="BE11" i="2"/>
  <c r="BE9" i="2"/>
  <c r="BE7" i="2"/>
  <c r="BE5" i="2"/>
  <c r="BD27" i="2"/>
  <c r="BD25" i="2"/>
  <c r="BD23" i="2"/>
  <c r="BD21" i="2"/>
  <c r="BD19" i="2"/>
  <c r="BD17" i="2"/>
  <c r="BD15" i="2"/>
  <c r="BD13" i="2"/>
  <c r="BD11" i="2"/>
  <c r="BD9" i="2"/>
  <c r="BD7" i="2"/>
  <c r="BD5" i="2"/>
  <c r="BC27" i="2"/>
  <c r="BC25" i="2"/>
  <c r="BC23" i="2"/>
  <c r="BC21" i="2"/>
  <c r="BC19" i="2"/>
  <c r="BC17" i="2"/>
  <c r="BC15" i="2"/>
  <c r="BC13" i="2"/>
  <c r="BC11" i="2"/>
  <c r="BC9" i="2"/>
  <c r="BC7" i="2"/>
  <c r="BC5" i="2"/>
  <c r="BB27" i="2"/>
  <c r="BB25" i="2"/>
  <c r="BB23" i="2"/>
  <c r="BB21" i="2"/>
  <c r="BB19" i="2"/>
  <c r="BB17" i="2"/>
  <c r="BB15" i="2"/>
  <c r="BB13" i="2"/>
  <c r="BB11" i="2"/>
  <c r="BB9" i="2"/>
  <c r="BB7" i="2"/>
  <c r="BB5" i="2"/>
  <c r="BA27" i="2"/>
  <c r="BA25" i="2"/>
  <c r="BA23" i="2"/>
  <c r="BA21" i="2"/>
  <c r="BA19" i="2"/>
  <c r="BA17" i="2"/>
  <c r="BA15" i="2"/>
  <c r="BA13" i="2"/>
  <c r="BA11" i="2"/>
  <c r="BA9" i="2"/>
  <c r="BA7" i="2"/>
  <c r="BA5" i="2"/>
  <c r="AZ27" i="2"/>
  <c r="AZ25" i="2"/>
  <c r="AZ23" i="2"/>
  <c r="AZ21" i="2"/>
  <c r="AZ19" i="2"/>
  <c r="AZ17" i="2"/>
  <c r="AZ15" i="2"/>
  <c r="AZ13" i="2"/>
  <c r="AZ11" i="2"/>
  <c r="AZ9" i="2"/>
  <c r="AZ7" i="2"/>
  <c r="AZ5" i="2"/>
  <c r="AA26" i="2"/>
  <c r="AA27" i="2" s="1"/>
  <c r="AA24" i="2"/>
  <c r="AA22" i="2"/>
  <c r="AA20" i="2"/>
  <c r="AA21" i="2" s="1"/>
  <c r="AA18" i="2"/>
  <c r="AA16" i="2"/>
  <c r="AA14" i="2"/>
  <c r="AA15" i="2" s="1"/>
  <c r="AA12" i="2"/>
  <c r="AA13" i="2" s="1"/>
  <c r="AA10" i="2"/>
  <c r="AA8" i="2"/>
  <c r="AA6" i="2"/>
  <c r="AA4" i="2"/>
  <c r="AN5" i="2" s="1"/>
  <c r="AY27" i="2"/>
  <c r="AY25" i="2"/>
  <c r="AY23" i="2"/>
  <c r="AY21" i="2"/>
  <c r="AY19" i="2"/>
  <c r="AY17" i="2"/>
  <c r="AY15" i="2"/>
  <c r="AY13" i="2"/>
  <c r="AY11" i="2"/>
  <c r="AY9" i="2"/>
  <c r="AY7" i="2"/>
  <c r="AY5" i="2"/>
  <c r="AX27" i="2"/>
  <c r="AX25" i="2"/>
  <c r="AX23" i="2"/>
  <c r="AX21" i="2"/>
  <c r="AX19" i="2"/>
  <c r="AX17" i="2"/>
  <c r="AX15" i="2"/>
  <c r="AX13" i="2"/>
  <c r="AX11" i="2"/>
  <c r="AX9" i="2"/>
  <c r="AX7" i="2"/>
  <c r="AX5" i="2"/>
  <c r="AW27" i="2"/>
  <c r="AW25" i="2"/>
  <c r="AW23" i="2"/>
  <c r="AW21" i="2"/>
  <c r="AW19" i="2"/>
  <c r="AW17" i="2"/>
  <c r="AW15" i="2"/>
  <c r="AW13" i="2"/>
  <c r="AW11" i="2"/>
  <c r="AW9" i="2"/>
  <c r="AW7" i="2"/>
  <c r="AW5" i="2"/>
  <c r="AV27" i="2"/>
  <c r="AV25" i="2"/>
  <c r="AV23" i="2"/>
  <c r="AV21" i="2"/>
  <c r="AV19" i="2"/>
  <c r="AV17" i="2"/>
  <c r="AV15" i="2"/>
  <c r="AV13" i="2"/>
  <c r="AV11" i="2"/>
  <c r="AV9" i="2"/>
  <c r="AV7" i="2"/>
  <c r="AV5" i="2"/>
  <c r="AU27" i="2"/>
  <c r="AU25" i="2"/>
  <c r="AU23" i="2"/>
  <c r="AU21" i="2"/>
  <c r="AU19" i="2"/>
  <c r="AU17" i="2"/>
  <c r="AU15" i="2"/>
  <c r="AU13" i="2"/>
  <c r="AU11" i="2"/>
  <c r="AU9" i="2"/>
  <c r="AU7" i="2"/>
  <c r="AU5" i="2"/>
  <c r="AT27" i="2"/>
  <c r="AT25" i="2"/>
  <c r="AT23" i="2"/>
  <c r="AT21" i="2"/>
  <c r="AT19" i="2"/>
  <c r="AT17" i="2"/>
  <c r="AT15" i="2"/>
  <c r="AT13" i="2"/>
  <c r="AT11" i="2"/>
  <c r="AT9" i="2"/>
  <c r="AT7" i="2"/>
  <c r="AT5" i="2"/>
  <c r="AS27" i="2"/>
  <c r="AS25" i="2"/>
  <c r="AS23" i="2"/>
  <c r="AS21" i="2"/>
  <c r="AS19" i="2"/>
  <c r="AS17" i="2"/>
  <c r="AS15" i="2"/>
  <c r="AS13" i="2"/>
  <c r="AS11" i="2"/>
  <c r="AS9" i="2"/>
  <c r="AS7" i="2"/>
  <c r="AS5" i="2"/>
  <c r="AR27" i="2"/>
  <c r="AR25" i="2"/>
  <c r="AR23" i="2"/>
  <c r="AR21" i="2"/>
  <c r="AR19" i="2"/>
  <c r="AR17" i="2"/>
  <c r="AR15" i="2"/>
  <c r="AR13" i="2"/>
  <c r="AR11" i="2"/>
  <c r="AR9" i="2"/>
  <c r="AR7" i="2"/>
  <c r="AR5" i="2"/>
  <c r="AQ27" i="2"/>
  <c r="AP27" i="2"/>
  <c r="AO27" i="2"/>
  <c r="AQ25" i="2"/>
  <c r="AP25" i="2"/>
  <c r="AO25" i="2"/>
  <c r="AN25" i="2" s="1"/>
  <c r="AQ23" i="2"/>
  <c r="AP23" i="2"/>
  <c r="AN23" i="2" s="1"/>
  <c r="AO23" i="2"/>
  <c r="AQ21" i="2"/>
  <c r="AN21" i="2" s="1"/>
  <c r="AP21" i="2"/>
  <c r="AO21" i="2"/>
  <c r="AQ19" i="2"/>
  <c r="AN19" i="2" s="1"/>
  <c r="AP19" i="2"/>
  <c r="AO19" i="2"/>
  <c r="AQ17" i="2"/>
  <c r="AP17" i="2"/>
  <c r="AO17" i="2"/>
  <c r="AQ15" i="2"/>
  <c r="AP15" i="2"/>
  <c r="AO15" i="2"/>
  <c r="AQ13" i="2"/>
  <c r="AP13" i="2"/>
  <c r="AO13" i="2"/>
  <c r="AQ11" i="2"/>
  <c r="AP11" i="2"/>
  <c r="AO11" i="2"/>
  <c r="AQ9" i="2"/>
  <c r="AP9" i="2"/>
  <c r="AO9" i="2"/>
  <c r="AQ7" i="2"/>
  <c r="AP7" i="2"/>
  <c r="AO7" i="2"/>
  <c r="AQ5" i="2"/>
  <c r="AP5" i="2"/>
  <c r="AO5" i="2"/>
  <c r="N26" i="2"/>
  <c r="N24" i="2"/>
  <c r="N25" i="2" s="1"/>
  <c r="N22" i="2"/>
  <c r="N23" i="2" s="1"/>
  <c r="N20" i="2"/>
  <c r="N18" i="2"/>
  <c r="AA19" i="2" s="1"/>
  <c r="N16" i="2"/>
  <c r="N17" i="2" s="1"/>
  <c r="N14" i="2"/>
  <c r="N15" i="2" s="1"/>
  <c r="N12" i="2"/>
  <c r="N13" i="2" s="1"/>
  <c r="N10" i="2"/>
  <c r="N11" i="2" s="1"/>
  <c r="N8" i="2"/>
  <c r="N6" i="2"/>
  <c r="N4" i="2"/>
  <c r="N5" i="2" s="1"/>
  <c r="O5" i="2"/>
  <c r="P5" i="2"/>
  <c r="Q5" i="2"/>
  <c r="R5" i="2"/>
  <c r="S5" i="2"/>
  <c r="T5" i="2"/>
  <c r="U5" i="2"/>
  <c r="V5" i="2"/>
  <c r="W5" i="2"/>
  <c r="X5" i="2"/>
  <c r="Y5" i="2"/>
  <c r="Z5" i="2"/>
  <c r="O7" i="2"/>
  <c r="P7" i="2"/>
  <c r="Q7" i="2"/>
  <c r="R7" i="2"/>
  <c r="S7" i="2"/>
  <c r="T7" i="2"/>
  <c r="U7" i="2"/>
  <c r="V7" i="2"/>
  <c r="W7" i="2"/>
  <c r="X7" i="2"/>
  <c r="Y7" i="2"/>
  <c r="Z7" i="2"/>
  <c r="O9" i="2"/>
  <c r="P9" i="2"/>
  <c r="Q9" i="2"/>
  <c r="R9" i="2"/>
  <c r="S9" i="2"/>
  <c r="T9" i="2"/>
  <c r="U9" i="2"/>
  <c r="V9" i="2"/>
  <c r="W9" i="2"/>
  <c r="X9" i="2"/>
  <c r="Y9" i="2"/>
  <c r="Z9" i="2"/>
  <c r="O11" i="2"/>
  <c r="P11" i="2"/>
  <c r="Q11" i="2"/>
  <c r="R11" i="2"/>
  <c r="S11" i="2"/>
  <c r="T11" i="2"/>
  <c r="U11" i="2"/>
  <c r="V11" i="2"/>
  <c r="W11" i="2"/>
  <c r="X11" i="2"/>
  <c r="Y11" i="2"/>
  <c r="Z11" i="2"/>
  <c r="O13" i="2"/>
  <c r="P13" i="2"/>
  <c r="Q13" i="2"/>
  <c r="R13" i="2"/>
  <c r="S13" i="2"/>
  <c r="T13" i="2"/>
  <c r="U13" i="2"/>
  <c r="V13" i="2"/>
  <c r="W13" i="2"/>
  <c r="X13" i="2"/>
  <c r="Y13" i="2"/>
  <c r="Z13" i="2"/>
  <c r="O15" i="2"/>
  <c r="P15" i="2"/>
  <c r="Q15" i="2"/>
  <c r="R15" i="2"/>
  <c r="S15" i="2"/>
  <c r="T15" i="2"/>
  <c r="U15" i="2"/>
  <c r="V15" i="2"/>
  <c r="W15" i="2"/>
  <c r="X15" i="2"/>
  <c r="Y15" i="2"/>
  <c r="Z15" i="2"/>
  <c r="O17" i="2"/>
  <c r="P17" i="2"/>
  <c r="Q17" i="2"/>
  <c r="R17" i="2"/>
  <c r="S17" i="2"/>
  <c r="T17" i="2"/>
  <c r="U17" i="2"/>
  <c r="V17" i="2"/>
  <c r="W17" i="2"/>
  <c r="X17" i="2"/>
  <c r="Y17" i="2"/>
  <c r="Z17" i="2"/>
  <c r="O19" i="2"/>
  <c r="P19" i="2"/>
  <c r="Q19" i="2"/>
  <c r="R19" i="2"/>
  <c r="S19" i="2"/>
  <c r="T19" i="2"/>
  <c r="U19" i="2"/>
  <c r="V19" i="2"/>
  <c r="W19" i="2"/>
  <c r="X19" i="2"/>
  <c r="Y19" i="2"/>
  <c r="Z19" i="2"/>
  <c r="O21" i="2"/>
  <c r="P21" i="2"/>
  <c r="Q21" i="2"/>
  <c r="R21" i="2"/>
  <c r="S21" i="2"/>
  <c r="T21" i="2"/>
  <c r="U21" i="2"/>
  <c r="V21" i="2"/>
  <c r="W21" i="2"/>
  <c r="X21" i="2"/>
  <c r="Y21" i="2"/>
  <c r="Z21" i="2"/>
  <c r="O23" i="2"/>
  <c r="P23" i="2"/>
  <c r="Q23" i="2"/>
  <c r="R23" i="2"/>
  <c r="S23" i="2"/>
  <c r="T23" i="2"/>
  <c r="U23" i="2"/>
  <c r="V23" i="2"/>
  <c r="W23" i="2"/>
  <c r="X23" i="2"/>
  <c r="Y23" i="2"/>
  <c r="Z23" i="2"/>
  <c r="O25" i="2"/>
  <c r="P25" i="2"/>
  <c r="Q25" i="2"/>
  <c r="R25" i="2"/>
  <c r="S25" i="2"/>
  <c r="T25" i="2"/>
  <c r="U25" i="2"/>
  <c r="V25" i="2"/>
  <c r="W25" i="2"/>
  <c r="X25" i="2"/>
  <c r="Y25" i="2"/>
  <c r="Z25" i="2"/>
  <c r="O27" i="2"/>
  <c r="P27" i="2"/>
  <c r="Q27" i="2"/>
  <c r="R27" i="2"/>
  <c r="S27" i="2"/>
  <c r="T27" i="2"/>
  <c r="U27" i="2"/>
  <c r="V27" i="2"/>
  <c r="W27" i="2"/>
  <c r="X27" i="2"/>
  <c r="Y27" i="2"/>
  <c r="Z27" i="2"/>
  <c r="AM27" i="2"/>
  <c r="AL27" i="2"/>
  <c r="AK27" i="2"/>
  <c r="AJ27" i="2"/>
  <c r="AI27" i="2"/>
  <c r="AH27" i="2"/>
  <c r="AG27" i="2"/>
  <c r="AF27" i="2"/>
  <c r="AE27" i="2"/>
  <c r="AM25" i="2"/>
  <c r="AL25" i="2"/>
  <c r="AK25" i="2"/>
  <c r="AJ25" i="2"/>
  <c r="AI25" i="2"/>
  <c r="AH25" i="2"/>
  <c r="AG25" i="2"/>
  <c r="AF25" i="2"/>
  <c r="AE25" i="2"/>
  <c r="AM23" i="2"/>
  <c r="AL23" i="2"/>
  <c r="AK23" i="2"/>
  <c r="AJ23" i="2"/>
  <c r="AI23" i="2"/>
  <c r="AH23" i="2"/>
  <c r="AG23" i="2"/>
  <c r="AF23" i="2"/>
  <c r="AE23" i="2"/>
  <c r="AM21" i="2"/>
  <c r="AL21" i="2"/>
  <c r="AK21" i="2"/>
  <c r="AJ21" i="2"/>
  <c r="AI21" i="2"/>
  <c r="AH21" i="2"/>
  <c r="AG21" i="2"/>
  <c r="AF21" i="2"/>
  <c r="AE21" i="2"/>
  <c r="AM19" i="2"/>
  <c r="AL19" i="2"/>
  <c r="AK19" i="2"/>
  <c r="AJ19" i="2"/>
  <c r="AI19" i="2"/>
  <c r="AH19" i="2"/>
  <c r="AG19" i="2"/>
  <c r="AF19" i="2"/>
  <c r="AE19" i="2"/>
  <c r="AM17" i="2"/>
  <c r="AL17" i="2"/>
  <c r="AK17" i="2"/>
  <c r="AJ17" i="2"/>
  <c r="AI17" i="2"/>
  <c r="AH17" i="2"/>
  <c r="AG17" i="2"/>
  <c r="AF17" i="2"/>
  <c r="AE17" i="2"/>
  <c r="AM15" i="2"/>
  <c r="AL15" i="2"/>
  <c r="AK15" i="2"/>
  <c r="AJ15" i="2"/>
  <c r="AI15" i="2"/>
  <c r="AH15" i="2"/>
  <c r="AG15" i="2"/>
  <c r="AF15" i="2"/>
  <c r="AE15" i="2"/>
  <c r="AM13" i="2"/>
  <c r="AL13" i="2"/>
  <c r="AK13" i="2"/>
  <c r="AJ13" i="2"/>
  <c r="AI13" i="2"/>
  <c r="AH13" i="2"/>
  <c r="AG13" i="2"/>
  <c r="AF13" i="2"/>
  <c r="AE13" i="2"/>
  <c r="AM11" i="2"/>
  <c r="AL11" i="2"/>
  <c r="AK11" i="2"/>
  <c r="AJ11" i="2"/>
  <c r="AI11" i="2"/>
  <c r="AH11" i="2"/>
  <c r="AG11" i="2"/>
  <c r="AF11" i="2"/>
  <c r="AE11" i="2"/>
  <c r="AM9" i="2"/>
  <c r="AL9" i="2"/>
  <c r="AK9" i="2"/>
  <c r="AJ9" i="2"/>
  <c r="AI9" i="2"/>
  <c r="AH9" i="2"/>
  <c r="AG9" i="2"/>
  <c r="AF9" i="2"/>
  <c r="AE9" i="2"/>
  <c r="AM7" i="2"/>
  <c r="AL7" i="2"/>
  <c r="AK7" i="2"/>
  <c r="AJ7" i="2"/>
  <c r="AI7" i="2"/>
  <c r="AH7" i="2"/>
  <c r="AG7" i="2"/>
  <c r="AF7" i="2"/>
  <c r="AE7" i="2"/>
  <c r="AM5" i="2"/>
  <c r="AL5" i="2"/>
  <c r="AK5" i="2"/>
  <c r="AJ5" i="2"/>
  <c r="AI5" i="2"/>
  <c r="AH5" i="2"/>
  <c r="AG5" i="2"/>
  <c r="AF5" i="2"/>
  <c r="AE5" i="2"/>
  <c r="AD27" i="2"/>
  <c r="AC27" i="2"/>
  <c r="AB27" i="2"/>
  <c r="N27" i="2"/>
  <c r="M27" i="2"/>
  <c r="L27" i="2"/>
  <c r="K27" i="2"/>
  <c r="J27" i="2"/>
  <c r="I27" i="2"/>
  <c r="H27" i="2"/>
  <c r="G27" i="2"/>
  <c r="F27" i="2"/>
  <c r="E27" i="2"/>
  <c r="D27" i="2"/>
  <c r="AD25" i="2"/>
  <c r="AC25" i="2"/>
  <c r="AB25" i="2"/>
  <c r="M25" i="2"/>
  <c r="L25" i="2"/>
  <c r="K25" i="2"/>
  <c r="J25" i="2"/>
  <c r="I25" i="2"/>
  <c r="H25" i="2"/>
  <c r="G25" i="2"/>
  <c r="F25" i="2"/>
  <c r="E25" i="2"/>
  <c r="D25" i="2"/>
  <c r="AD23" i="2"/>
  <c r="AC23" i="2"/>
  <c r="AB23" i="2"/>
  <c r="M23" i="2"/>
  <c r="L23" i="2"/>
  <c r="K23" i="2"/>
  <c r="J23" i="2"/>
  <c r="I23" i="2"/>
  <c r="H23" i="2"/>
  <c r="G23" i="2"/>
  <c r="F23" i="2"/>
  <c r="E23" i="2"/>
  <c r="D23" i="2"/>
  <c r="AD21" i="2"/>
  <c r="AC21" i="2"/>
  <c r="AB21" i="2"/>
  <c r="N21" i="2"/>
  <c r="M21" i="2"/>
  <c r="L21" i="2"/>
  <c r="K21" i="2"/>
  <c r="J21" i="2"/>
  <c r="I21" i="2"/>
  <c r="H21" i="2"/>
  <c r="G21" i="2"/>
  <c r="F21" i="2"/>
  <c r="E21" i="2"/>
  <c r="D21" i="2"/>
  <c r="AD19" i="2"/>
  <c r="AC19" i="2"/>
  <c r="AB19" i="2"/>
  <c r="M19" i="2"/>
  <c r="L19" i="2"/>
  <c r="K19" i="2"/>
  <c r="J19" i="2"/>
  <c r="I19" i="2"/>
  <c r="H19" i="2"/>
  <c r="G19" i="2"/>
  <c r="F19" i="2"/>
  <c r="E19" i="2"/>
  <c r="D19" i="2"/>
  <c r="AD17" i="2"/>
  <c r="AC17" i="2"/>
  <c r="AB17" i="2"/>
  <c r="M17" i="2"/>
  <c r="L17" i="2"/>
  <c r="K17" i="2"/>
  <c r="J17" i="2"/>
  <c r="I17" i="2"/>
  <c r="H17" i="2"/>
  <c r="G17" i="2"/>
  <c r="F17" i="2"/>
  <c r="E17" i="2"/>
  <c r="D17" i="2"/>
  <c r="AD15" i="2"/>
  <c r="AC15" i="2"/>
  <c r="AB15" i="2"/>
  <c r="M15" i="2"/>
  <c r="L15" i="2"/>
  <c r="K15" i="2"/>
  <c r="J15" i="2"/>
  <c r="I15" i="2"/>
  <c r="H15" i="2"/>
  <c r="G15" i="2"/>
  <c r="F15" i="2"/>
  <c r="E15" i="2"/>
  <c r="D15" i="2"/>
  <c r="AD13" i="2"/>
  <c r="AC13" i="2"/>
  <c r="AB13" i="2"/>
  <c r="M13" i="2"/>
  <c r="L13" i="2"/>
  <c r="K13" i="2"/>
  <c r="J13" i="2"/>
  <c r="I13" i="2"/>
  <c r="H13" i="2"/>
  <c r="G13" i="2"/>
  <c r="F13" i="2"/>
  <c r="E13" i="2"/>
  <c r="D13" i="2"/>
  <c r="AD11" i="2"/>
  <c r="AC11" i="2"/>
  <c r="AB11" i="2"/>
  <c r="M11" i="2"/>
  <c r="L11" i="2"/>
  <c r="K11" i="2"/>
  <c r="J11" i="2"/>
  <c r="I11" i="2"/>
  <c r="H11" i="2"/>
  <c r="G11" i="2"/>
  <c r="F11" i="2"/>
  <c r="E11" i="2"/>
  <c r="D11" i="2"/>
  <c r="AD9" i="2"/>
  <c r="AC9" i="2"/>
  <c r="AB9" i="2"/>
  <c r="N9" i="2"/>
  <c r="M9" i="2"/>
  <c r="L9" i="2"/>
  <c r="K9" i="2"/>
  <c r="J9" i="2"/>
  <c r="I9" i="2"/>
  <c r="H9" i="2"/>
  <c r="G9" i="2"/>
  <c r="F9" i="2"/>
  <c r="E9" i="2"/>
  <c r="D9" i="2"/>
  <c r="AD7" i="2"/>
  <c r="AC7" i="2"/>
  <c r="AB7" i="2"/>
  <c r="M7" i="2"/>
  <c r="L7" i="2"/>
  <c r="K7" i="2"/>
  <c r="J7" i="2"/>
  <c r="I7" i="2"/>
  <c r="H7" i="2"/>
  <c r="G7" i="2"/>
  <c r="F7" i="2"/>
  <c r="E7" i="2"/>
  <c r="D7" i="2"/>
  <c r="AD5" i="2"/>
  <c r="AC5" i="2"/>
  <c r="AB5" i="2"/>
  <c r="M5" i="2"/>
  <c r="L5" i="2"/>
  <c r="K5" i="2"/>
  <c r="J5" i="2"/>
  <c r="I5" i="2"/>
  <c r="H5" i="2"/>
  <c r="G5" i="2"/>
  <c r="F5" i="2"/>
  <c r="E5" i="2"/>
  <c r="D5" i="2"/>
  <c r="BG25" i="1"/>
  <c r="BG23" i="1"/>
  <c r="BG21" i="1"/>
  <c r="BG19" i="1"/>
  <c r="BG17" i="1"/>
  <c r="BG15" i="1"/>
  <c r="BG13" i="1"/>
  <c r="BG11" i="1"/>
  <c r="BG9" i="1"/>
  <c r="BG7" i="1"/>
  <c r="BG5" i="1"/>
  <c r="BF25" i="1"/>
  <c r="BF23" i="1"/>
  <c r="BF21" i="1"/>
  <c r="BF19" i="1"/>
  <c r="BF17" i="1"/>
  <c r="BF15" i="1"/>
  <c r="BF13" i="1"/>
  <c r="BF11" i="1"/>
  <c r="BF9" i="1"/>
  <c r="BF7" i="1"/>
  <c r="BF5" i="1"/>
  <c r="BE25" i="1"/>
  <c r="BE23" i="1"/>
  <c r="BE21" i="1"/>
  <c r="BE19" i="1"/>
  <c r="BE17" i="1"/>
  <c r="BE15" i="1"/>
  <c r="BE13" i="1"/>
  <c r="BE11" i="1"/>
  <c r="BE9" i="1"/>
  <c r="BE7" i="1"/>
  <c r="BE5" i="1"/>
  <c r="BD25" i="1"/>
  <c r="BD23" i="1"/>
  <c r="BD21" i="1"/>
  <c r="BD19" i="1"/>
  <c r="BD17" i="1"/>
  <c r="BD15" i="1"/>
  <c r="BD13" i="1"/>
  <c r="BD11" i="1"/>
  <c r="BD9" i="1"/>
  <c r="BD7" i="1"/>
  <c r="BD5" i="1"/>
  <c r="BC25" i="1"/>
  <c r="BC23" i="1"/>
  <c r="BC21" i="1"/>
  <c r="BC19" i="1"/>
  <c r="BC17" i="1"/>
  <c r="BC15" i="1"/>
  <c r="BC13" i="1"/>
  <c r="BC11" i="1"/>
  <c r="BC9" i="1"/>
  <c r="BC7" i="1"/>
  <c r="BC5" i="1"/>
  <c r="BB13" i="1"/>
  <c r="BB25" i="1"/>
  <c r="BB23" i="1"/>
  <c r="BB21" i="1"/>
  <c r="BB19" i="1"/>
  <c r="BB17" i="1"/>
  <c r="BB15" i="1"/>
  <c r="BB11" i="1"/>
  <c r="BB9" i="1"/>
  <c r="BB7" i="1"/>
  <c r="BB5" i="1"/>
  <c r="BA25" i="1"/>
  <c r="BA23" i="1"/>
  <c r="BA21" i="1"/>
  <c r="BA19" i="1"/>
  <c r="BA17" i="1"/>
  <c r="BA15" i="1"/>
  <c r="BA13" i="1"/>
  <c r="BA11" i="1"/>
  <c r="BA9" i="1"/>
  <c r="BA7" i="1"/>
  <c r="BA5" i="1"/>
  <c r="AA4" i="1"/>
  <c r="AN5" i="1"/>
  <c r="AA24" i="1"/>
  <c r="AA22" i="1"/>
  <c r="AA23" i="1" s="1"/>
  <c r="AA20" i="1"/>
  <c r="AA18" i="1"/>
  <c r="AA16" i="1"/>
  <c r="AA14" i="1"/>
  <c r="AN15" i="1"/>
  <c r="AA12" i="1"/>
  <c r="AA10" i="1"/>
  <c r="AN11" i="1"/>
  <c r="AA8" i="1"/>
  <c r="AA6" i="1"/>
  <c r="AA7" i="1" s="1"/>
  <c r="AZ25" i="1"/>
  <c r="AZ23" i="1"/>
  <c r="AZ21" i="1"/>
  <c r="AZ19" i="1"/>
  <c r="AZ17" i="1"/>
  <c r="AZ15" i="1"/>
  <c r="AZ13" i="1"/>
  <c r="AZ11" i="1"/>
  <c r="AZ9" i="1"/>
  <c r="AZ7" i="1"/>
  <c r="AZ5" i="1"/>
  <c r="AY25" i="1"/>
  <c r="AY23" i="1"/>
  <c r="AY21" i="1"/>
  <c r="AY19" i="1"/>
  <c r="AY17" i="1"/>
  <c r="AY15" i="1"/>
  <c r="AY13" i="1"/>
  <c r="AY11" i="1"/>
  <c r="AY9" i="1"/>
  <c r="AY7" i="1"/>
  <c r="AY5" i="1"/>
  <c r="AX25" i="1"/>
  <c r="AX23" i="1"/>
  <c r="AX21" i="1"/>
  <c r="AX19" i="1"/>
  <c r="AX17" i="1"/>
  <c r="AX15" i="1"/>
  <c r="AX13" i="1"/>
  <c r="AX11" i="1"/>
  <c r="AX9" i="1"/>
  <c r="AX7" i="1"/>
  <c r="AX5" i="1"/>
  <c r="AW25" i="1"/>
  <c r="AW23" i="1"/>
  <c r="AW21" i="1"/>
  <c r="AW19" i="1"/>
  <c r="AW17" i="1"/>
  <c r="AW15" i="1"/>
  <c r="AW13" i="1"/>
  <c r="AW11" i="1"/>
  <c r="AW9" i="1"/>
  <c r="AW7" i="1"/>
  <c r="AW5" i="1"/>
  <c r="AV25" i="1"/>
  <c r="AV23" i="1"/>
  <c r="AV21" i="1"/>
  <c r="AV19" i="1"/>
  <c r="AV17" i="1"/>
  <c r="AV15" i="1"/>
  <c r="AV13" i="1"/>
  <c r="AV11" i="1"/>
  <c r="AV9" i="1"/>
  <c r="AV7" i="1"/>
  <c r="AV5" i="1"/>
  <c r="AU25" i="1"/>
  <c r="AU23" i="1"/>
  <c r="AU21" i="1"/>
  <c r="AU19" i="1"/>
  <c r="AU17" i="1"/>
  <c r="AU15" i="1"/>
  <c r="AU13" i="1"/>
  <c r="AU11" i="1"/>
  <c r="AU9" i="1"/>
  <c r="AU7" i="1"/>
  <c r="AU5" i="1"/>
  <c r="AT25" i="1"/>
  <c r="AT23" i="1"/>
  <c r="AT21" i="1"/>
  <c r="AT19" i="1"/>
  <c r="AT17" i="1"/>
  <c r="AT15" i="1"/>
  <c r="AT13" i="1"/>
  <c r="AT11" i="1"/>
  <c r="AT9" i="1"/>
  <c r="AT7" i="1"/>
  <c r="AT5" i="1"/>
  <c r="AS25" i="1"/>
  <c r="AS23" i="1"/>
  <c r="AS21" i="1"/>
  <c r="AS19" i="1"/>
  <c r="AS17" i="1"/>
  <c r="AS15" i="1"/>
  <c r="AS13" i="1"/>
  <c r="AS11" i="1"/>
  <c r="AS9" i="1"/>
  <c r="AS7" i="1"/>
  <c r="AS5" i="1"/>
  <c r="AR25" i="1"/>
  <c r="AR23" i="1"/>
  <c r="AR21" i="1"/>
  <c r="AR19" i="1"/>
  <c r="AR17" i="1"/>
  <c r="AR15" i="1"/>
  <c r="AR13" i="1"/>
  <c r="AR11" i="1"/>
  <c r="AR9" i="1"/>
  <c r="AR7" i="1"/>
  <c r="AR5" i="1"/>
  <c r="AQ25" i="1"/>
  <c r="AP25" i="1"/>
  <c r="AO25" i="1"/>
  <c r="AQ23" i="1"/>
  <c r="AP23" i="1"/>
  <c r="AO23" i="1"/>
  <c r="AQ21" i="1"/>
  <c r="AP21" i="1"/>
  <c r="AO21" i="1"/>
  <c r="AQ19" i="1"/>
  <c r="AP19" i="1"/>
  <c r="AO19" i="1"/>
  <c r="AQ17" i="1"/>
  <c r="AP17" i="1"/>
  <c r="AO17" i="1"/>
  <c r="AQ15" i="1"/>
  <c r="AP15" i="1"/>
  <c r="AO15" i="1"/>
  <c r="AQ13" i="1"/>
  <c r="AP13" i="1"/>
  <c r="AO13" i="1"/>
  <c r="AQ11" i="1"/>
  <c r="AP11" i="1"/>
  <c r="AO11" i="1"/>
  <c r="AQ9" i="1"/>
  <c r="AP9" i="1"/>
  <c r="AO9" i="1"/>
  <c r="AQ7" i="1"/>
  <c r="AP7" i="1"/>
  <c r="AO7" i="1"/>
  <c r="AQ5" i="1"/>
  <c r="AP5" i="1"/>
  <c r="AO5" i="1"/>
  <c r="N10" i="1"/>
  <c r="N11" i="1"/>
  <c r="N8" i="1"/>
  <c r="N6" i="1"/>
  <c r="N7" i="1"/>
  <c r="N4" i="1"/>
  <c r="N5" i="1" s="1"/>
  <c r="N24" i="1"/>
  <c r="N25" i="1"/>
  <c r="N22" i="1"/>
  <c r="N23" i="1" s="1"/>
  <c r="N20" i="1"/>
  <c r="N21" i="1" s="1"/>
  <c r="AA21" i="1"/>
  <c r="N18" i="1"/>
  <c r="N19" i="1" s="1"/>
  <c r="N16" i="1"/>
  <c r="N17" i="1"/>
  <c r="AA17" i="1"/>
  <c r="N14" i="1"/>
  <c r="N15" i="1" s="1"/>
  <c r="N12" i="1"/>
  <c r="N13" i="1"/>
  <c r="AM25" i="1"/>
  <c r="AL25" i="1"/>
  <c r="AK25" i="1"/>
  <c r="AJ25" i="1"/>
  <c r="AI25" i="1"/>
  <c r="AH25" i="1"/>
  <c r="AG25" i="1"/>
  <c r="AF25" i="1"/>
  <c r="AE25" i="1"/>
  <c r="AM23" i="1"/>
  <c r="AL23" i="1"/>
  <c r="AK23" i="1"/>
  <c r="AJ23" i="1"/>
  <c r="AI23" i="1"/>
  <c r="AH23" i="1"/>
  <c r="AG23" i="1"/>
  <c r="AF23" i="1"/>
  <c r="AE23" i="1"/>
  <c r="AM21" i="1"/>
  <c r="AL21" i="1"/>
  <c r="AK21" i="1"/>
  <c r="AJ21" i="1"/>
  <c r="AI21" i="1"/>
  <c r="AH21" i="1"/>
  <c r="AG21" i="1"/>
  <c r="AF21" i="1"/>
  <c r="AE21" i="1"/>
  <c r="AM19" i="1"/>
  <c r="AL19" i="1"/>
  <c r="AK19" i="1"/>
  <c r="AJ19" i="1"/>
  <c r="AI19" i="1"/>
  <c r="AH19" i="1"/>
  <c r="AG19" i="1"/>
  <c r="AF19" i="1"/>
  <c r="AE19" i="1"/>
  <c r="AM17" i="1"/>
  <c r="AL17" i="1"/>
  <c r="AK17" i="1"/>
  <c r="AJ17" i="1"/>
  <c r="AI17" i="1"/>
  <c r="AH17" i="1"/>
  <c r="AG17" i="1"/>
  <c r="AF17" i="1"/>
  <c r="AE17" i="1"/>
  <c r="AM15" i="1"/>
  <c r="AL15" i="1"/>
  <c r="AK15" i="1"/>
  <c r="AJ15" i="1"/>
  <c r="AI15" i="1"/>
  <c r="AH15" i="1"/>
  <c r="AG15" i="1"/>
  <c r="AF15" i="1"/>
  <c r="AE15" i="1"/>
  <c r="AM13" i="1"/>
  <c r="AL13" i="1"/>
  <c r="AK13" i="1"/>
  <c r="AJ13" i="1"/>
  <c r="AI13" i="1"/>
  <c r="AH13" i="1"/>
  <c r="AG13" i="1"/>
  <c r="AF13" i="1"/>
  <c r="AE13" i="1"/>
  <c r="AM11" i="1"/>
  <c r="AL11" i="1"/>
  <c r="AK11" i="1"/>
  <c r="AJ11" i="1"/>
  <c r="AI11" i="1"/>
  <c r="AH11" i="1"/>
  <c r="AG11" i="1"/>
  <c r="AF11" i="1"/>
  <c r="AE11" i="1"/>
  <c r="AM9" i="1"/>
  <c r="AL9" i="1"/>
  <c r="AK9" i="1"/>
  <c r="AJ9" i="1"/>
  <c r="AI9" i="1"/>
  <c r="AH9" i="1"/>
  <c r="AG9" i="1"/>
  <c r="AF9" i="1"/>
  <c r="AE9" i="1"/>
  <c r="AM7" i="1"/>
  <c r="AL7" i="1"/>
  <c r="AK7" i="1"/>
  <c r="AJ7" i="1"/>
  <c r="AI7" i="1"/>
  <c r="AH7" i="1"/>
  <c r="AG7" i="1"/>
  <c r="AF7" i="1"/>
  <c r="AE7" i="1"/>
  <c r="AM5" i="1"/>
  <c r="AL5" i="1"/>
  <c r="AK5" i="1"/>
  <c r="AJ5" i="1"/>
  <c r="AI5" i="1"/>
  <c r="AH5" i="1"/>
  <c r="AG5" i="1"/>
  <c r="AF5" i="1"/>
  <c r="AE5" i="1"/>
  <c r="AC21" i="1"/>
  <c r="AC23" i="1"/>
  <c r="AD25" i="1"/>
  <c r="AC25" i="1"/>
  <c r="AB25" i="1"/>
  <c r="Z25" i="1"/>
  <c r="Y25" i="1"/>
  <c r="X25" i="1"/>
  <c r="W25" i="1"/>
  <c r="V25" i="1"/>
  <c r="U25" i="1"/>
  <c r="T25" i="1"/>
  <c r="S25" i="1"/>
  <c r="R25" i="1"/>
  <c r="Q25" i="1"/>
  <c r="P25" i="1"/>
  <c r="O25" i="1"/>
  <c r="M25" i="1"/>
  <c r="L25" i="1"/>
  <c r="K25" i="1"/>
  <c r="J25" i="1"/>
  <c r="I25" i="1"/>
  <c r="H25" i="1"/>
  <c r="G25" i="1"/>
  <c r="F25" i="1"/>
  <c r="E25" i="1"/>
  <c r="D25" i="1"/>
  <c r="AD23" i="1"/>
  <c r="AB23" i="1"/>
  <c r="Z23" i="1"/>
  <c r="Y23" i="1"/>
  <c r="X23" i="1"/>
  <c r="W23" i="1"/>
  <c r="V23" i="1"/>
  <c r="U23" i="1"/>
  <c r="T23" i="1"/>
  <c r="S23" i="1"/>
  <c r="R23" i="1"/>
  <c r="Q23" i="1"/>
  <c r="P23" i="1"/>
  <c r="O23" i="1"/>
  <c r="M23" i="1"/>
  <c r="L23" i="1"/>
  <c r="K23" i="1"/>
  <c r="J23" i="1"/>
  <c r="I23" i="1"/>
  <c r="H23" i="1"/>
  <c r="G23" i="1"/>
  <c r="F23" i="1"/>
  <c r="E23" i="1"/>
  <c r="D23" i="1"/>
  <c r="AD21" i="1"/>
  <c r="AB21" i="1"/>
  <c r="Z21" i="1"/>
  <c r="Y21" i="1"/>
  <c r="X21" i="1"/>
  <c r="W21" i="1"/>
  <c r="V21" i="1"/>
  <c r="U21" i="1"/>
  <c r="T21" i="1"/>
  <c r="S21" i="1"/>
  <c r="R21" i="1"/>
  <c r="Q21" i="1"/>
  <c r="P21" i="1"/>
  <c r="O21" i="1"/>
  <c r="M21" i="1"/>
  <c r="L21" i="1"/>
  <c r="K21" i="1"/>
  <c r="J21" i="1"/>
  <c r="I21" i="1"/>
  <c r="H21" i="1"/>
  <c r="G21" i="1"/>
  <c r="F21" i="1"/>
  <c r="E21" i="1"/>
  <c r="D21" i="1"/>
  <c r="AD19" i="1"/>
  <c r="AC19" i="1"/>
  <c r="AB19" i="1"/>
  <c r="Z19" i="1"/>
  <c r="Y19" i="1"/>
  <c r="X19" i="1"/>
  <c r="W19" i="1"/>
  <c r="V19" i="1"/>
  <c r="U19" i="1"/>
  <c r="T19" i="1"/>
  <c r="S19" i="1"/>
  <c r="R19" i="1"/>
  <c r="Q19" i="1"/>
  <c r="P19" i="1"/>
  <c r="O19" i="1"/>
  <c r="M19" i="1"/>
  <c r="L19" i="1"/>
  <c r="K19" i="1"/>
  <c r="J19" i="1"/>
  <c r="I19" i="1"/>
  <c r="H19" i="1"/>
  <c r="G19" i="1"/>
  <c r="F19" i="1"/>
  <c r="E19" i="1"/>
  <c r="D19" i="1"/>
  <c r="AD17" i="1"/>
  <c r="AC17" i="1"/>
  <c r="AB17" i="1"/>
  <c r="Z17" i="1"/>
  <c r="Y17" i="1"/>
  <c r="X17" i="1"/>
  <c r="W17" i="1"/>
  <c r="V17" i="1"/>
  <c r="U17" i="1"/>
  <c r="T17" i="1"/>
  <c r="S17" i="1"/>
  <c r="R17" i="1"/>
  <c r="Q17" i="1"/>
  <c r="P17" i="1"/>
  <c r="O17" i="1"/>
  <c r="M17" i="1"/>
  <c r="L17" i="1"/>
  <c r="K17" i="1"/>
  <c r="J17" i="1"/>
  <c r="I17" i="1"/>
  <c r="H17" i="1"/>
  <c r="G17" i="1"/>
  <c r="F17" i="1"/>
  <c r="E17" i="1"/>
  <c r="D17" i="1"/>
  <c r="AD15" i="1"/>
  <c r="AC15" i="1"/>
  <c r="AB15" i="1"/>
  <c r="Z15" i="1"/>
  <c r="Y15" i="1"/>
  <c r="X15" i="1"/>
  <c r="W15" i="1"/>
  <c r="V15" i="1"/>
  <c r="U15" i="1"/>
  <c r="T15" i="1"/>
  <c r="S15" i="1"/>
  <c r="R15" i="1"/>
  <c r="Q15" i="1"/>
  <c r="P15" i="1"/>
  <c r="O15" i="1"/>
  <c r="M15" i="1"/>
  <c r="L15" i="1"/>
  <c r="K15" i="1"/>
  <c r="J15" i="1"/>
  <c r="I15" i="1"/>
  <c r="H15" i="1"/>
  <c r="G15" i="1"/>
  <c r="F15" i="1"/>
  <c r="E15" i="1"/>
  <c r="D15" i="1"/>
  <c r="AD13" i="1"/>
  <c r="AC13" i="1"/>
  <c r="AB13" i="1"/>
  <c r="Z13" i="1"/>
  <c r="Y13" i="1"/>
  <c r="X13" i="1"/>
  <c r="W13" i="1"/>
  <c r="V13" i="1"/>
  <c r="U13" i="1"/>
  <c r="T13" i="1"/>
  <c r="S13" i="1"/>
  <c r="R13" i="1"/>
  <c r="Q13" i="1"/>
  <c r="P13" i="1"/>
  <c r="O13" i="1"/>
  <c r="M13" i="1"/>
  <c r="L13" i="1"/>
  <c r="K13" i="1"/>
  <c r="J13" i="1"/>
  <c r="I13" i="1"/>
  <c r="H13" i="1"/>
  <c r="G13" i="1"/>
  <c r="F13" i="1"/>
  <c r="E13" i="1"/>
  <c r="D13" i="1"/>
  <c r="AD11" i="1"/>
  <c r="AC11" i="1"/>
  <c r="AB11" i="1"/>
  <c r="Z11" i="1"/>
  <c r="Y11" i="1"/>
  <c r="X11" i="1"/>
  <c r="W11" i="1"/>
  <c r="V11" i="1"/>
  <c r="U11" i="1"/>
  <c r="T11" i="1"/>
  <c r="S11" i="1"/>
  <c r="R11" i="1"/>
  <c r="Q11" i="1"/>
  <c r="P11" i="1"/>
  <c r="O11" i="1"/>
  <c r="M11" i="1"/>
  <c r="L11" i="1"/>
  <c r="K11" i="1"/>
  <c r="J11" i="1"/>
  <c r="I11" i="1"/>
  <c r="H11" i="1"/>
  <c r="G11" i="1"/>
  <c r="F11" i="1"/>
  <c r="E11" i="1"/>
  <c r="D11" i="1"/>
  <c r="AD9" i="1"/>
  <c r="AC9" i="1"/>
  <c r="AB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D7" i="1"/>
  <c r="AC7" i="1"/>
  <c r="AB7" i="1"/>
  <c r="Z7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AD5" i="1"/>
  <c r="AC5" i="1"/>
  <c r="AB5" i="1"/>
  <c r="Z5" i="1"/>
  <c r="Y5" i="1"/>
  <c r="X5" i="1"/>
  <c r="W5" i="1"/>
  <c r="V5" i="1"/>
  <c r="U5" i="1"/>
  <c r="T5" i="1"/>
  <c r="S5" i="1"/>
  <c r="R5" i="1"/>
  <c r="Q5" i="1"/>
  <c r="P5" i="1"/>
  <c r="O5" i="1"/>
  <c r="M5" i="1"/>
  <c r="L5" i="1"/>
  <c r="K5" i="1"/>
  <c r="J5" i="1"/>
  <c r="I5" i="1"/>
  <c r="H5" i="1"/>
  <c r="G5" i="1"/>
  <c r="F5" i="1"/>
  <c r="E5" i="1"/>
  <c r="D5" i="1"/>
  <c r="BG7" i="3"/>
  <c r="BG5" i="3"/>
  <c r="BF7" i="3"/>
  <c r="BF5" i="3"/>
  <c r="BE7" i="3"/>
  <c r="BD7" i="3"/>
  <c r="BC7" i="3"/>
  <c r="BB7" i="3"/>
  <c r="BA7" i="3"/>
  <c r="AN6" i="3"/>
  <c r="AA6" i="3"/>
  <c r="AN7" i="3" s="1"/>
  <c r="AA7" i="3"/>
  <c r="AN4" i="3"/>
  <c r="AN5" i="3" s="1"/>
  <c r="AA4" i="3"/>
  <c r="AA5" i="3" s="1"/>
  <c r="AZ7" i="3"/>
  <c r="AZ5" i="3"/>
  <c r="AY7" i="3"/>
  <c r="AY5" i="3"/>
  <c r="AX7" i="3"/>
  <c r="AX5" i="3"/>
  <c r="AW7" i="3"/>
  <c r="AW5" i="3"/>
  <c r="AV7" i="3"/>
  <c r="AV5" i="3"/>
  <c r="AU7" i="3"/>
  <c r="AU5" i="3"/>
  <c r="AT7" i="3"/>
  <c r="AT5" i="3"/>
  <c r="AS7" i="3"/>
  <c r="AS5" i="3"/>
  <c r="AR7" i="3"/>
  <c r="AR5" i="3"/>
  <c r="AQ5" i="3"/>
  <c r="AQ7" i="3"/>
  <c r="M5" i="3"/>
  <c r="M7" i="3"/>
  <c r="N5" i="3"/>
  <c r="AP7" i="3"/>
  <c r="AO7" i="3"/>
  <c r="AP5" i="3"/>
  <c r="AO5" i="3"/>
  <c r="AM7" i="3"/>
  <c r="AL7" i="3"/>
  <c r="AK7" i="3"/>
  <c r="AJ7" i="3"/>
  <c r="AI7" i="3"/>
  <c r="AH7" i="3"/>
  <c r="AG7" i="3"/>
  <c r="AF7" i="3"/>
  <c r="AE7" i="3"/>
  <c r="AM5" i="3"/>
  <c r="AL5" i="3"/>
  <c r="AK5" i="3"/>
  <c r="AJ5" i="3"/>
  <c r="AI5" i="3"/>
  <c r="AH5" i="3"/>
  <c r="AG5" i="3"/>
  <c r="AF5" i="3"/>
  <c r="AE5" i="3"/>
  <c r="AD7" i="3"/>
  <c r="AC7" i="3"/>
  <c r="AB7" i="3"/>
  <c r="L7" i="3"/>
  <c r="K7" i="3"/>
  <c r="J7" i="3"/>
  <c r="I7" i="3"/>
  <c r="H7" i="3"/>
  <c r="G7" i="3"/>
  <c r="F7" i="3"/>
  <c r="E7" i="3"/>
  <c r="D7" i="3"/>
  <c r="AD5" i="3"/>
  <c r="AC5" i="3"/>
  <c r="L5" i="3"/>
  <c r="K5" i="3"/>
  <c r="J5" i="3"/>
  <c r="I5" i="3"/>
  <c r="H5" i="3"/>
  <c r="G5" i="3"/>
  <c r="F5" i="3"/>
  <c r="E5" i="3"/>
  <c r="D5" i="3"/>
  <c r="N7" i="3"/>
  <c r="CC5" i="2"/>
  <c r="CH7" i="2"/>
  <c r="CL5" i="2"/>
  <c r="DA6" i="1"/>
  <c r="DA7" i="1" s="1"/>
  <c r="DD5" i="2"/>
  <c r="DD5" i="1"/>
  <c r="DE6" i="1"/>
  <c r="DE7" i="1" s="1"/>
  <c r="DD6" i="1"/>
  <c r="DD7" i="1" s="1"/>
  <c r="DV6" i="1"/>
  <c r="DV7" i="1"/>
  <c r="EG6" i="1"/>
  <c r="ET7" i="1" s="1"/>
  <c r="EI6" i="1"/>
  <c r="EI7" i="1" s="1"/>
  <c r="EJ6" i="1"/>
  <c r="EM6" i="2"/>
  <c r="EL5" i="1"/>
  <c r="EP7" i="3"/>
  <c r="ER6" i="1"/>
  <c r="ET6" i="1"/>
  <c r="FG7" i="1"/>
  <c r="FE6" i="1"/>
  <c r="FV6" i="1"/>
  <c r="GD6" i="1"/>
  <c r="N7" i="2"/>
  <c r="AA7" i="2"/>
  <c r="CZ23" i="1"/>
  <c r="DA5" i="2"/>
  <c r="EG5" i="2"/>
  <c r="EV7" i="2"/>
  <c r="BZ9" i="1"/>
  <c r="CN7" i="2"/>
  <c r="EZ13" i="2"/>
  <c r="FF5" i="1"/>
  <c r="FS5" i="1"/>
  <c r="AA17" i="2"/>
  <c r="BS5" i="2"/>
  <c r="CY5" i="1"/>
  <c r="CM17" i="1"/>
  <c r="CM21" i="1"/>
  <c r="CS5" i="2"/>
  <c r="CX6" i="1"/>
  <c r="CX7" i="1"/>
  <c r="CX5" i="2"/>
  <c r="CZ13" i="1"/>
  <c r="EN5" i="2"/>
  <c r="EN6" i="1"/>
  <c r="FP7" i="2"/>
  <c r="FC7" i="2"/>
  <c r="FM27" i="2"/>
  <c r="FZ9" i="2"/>
  <c r="CZ11" i="1"/>
  <c r="EF5" i="1"/>
  <c r="DS5" i="1"/>
  <c r="DT6" i="1"/>
  <c r="EB5" i="2"/>
  <c r="EK7" i="2"/>
  <c r="EQ5" i="2"/>
  <c r="DP5" i="2"/>
  <c r="CQ7" i="2"/>
  <c r="CZ23" i="2"/>
  <c r="DF5" i="2"/>
  <c r="DF6" i="1"/>
  <c r="DU6" i="1"/>
  <c r="DU7" i="1" s="1"/>
  <c r="DY6" i="1"/>
  <c r="DY7" i="1" s="1"/>
  <c r="EC6" i="1"/>
  <c r="EM4" i="2"/>
  <c r="EC5" i="1"/>
  <c r="EV5" i="2"/>
  <c r="EV6" i="1"/>
  <c r="FB5" i="1"/>
  <c r="FX7" i="2"/>
  <c r="FK7" i="2"/>
  <c r="EL5" i="2"/>
  <c r="AA25" i="2"/>
  <c r="BZ11" i="1"/>
  <c r="BZ15" i="1"/>
  <c r="BZ23" i="1"/>
  <c r="CA5" i="1"/>
  <c r="CZ13" i="2"/>
  <c r="DJ7" i="2"/>
  <c r="DM9" i="1"/>
  <c r="DM13" i="1"/>
  <c r="DX7" i="2"/>
  <c r="DZ5" i="3"/>
  <c r="EZ21" i="2"/>
  <c r="FF6" i="1"/>
  <c r="FF5" i="2"/>
  <c r="FL7" i="2"/>
  <c r="FM9" i="1"/>
  <c r="FM15" i="1"/>
  <c r="DZ21" i="2"/>
  <c r="EB7" i="2"/>
  <c r="EF6" i="1"/>
  <c r="EH5" i="1"/>
  <c r="EJ5" i="2"/>
  <c r="EM15" i="1"/>
  <c r="EN7" i="2"/>
  <c r="EY5" i="2"/>
  <c r="FC5" i="2"/>
  <c r="FM19" i="2"/>
  <c r="FM7" i="3"/>
  <c r="FO5" i="1"/>
  <c r="FZ4" i="1"/>
  <c r="FZ15" i="2"/>
  <c r="GA5" i="1"/>
  <c r="GA5" i="2"/>
  <c r="GC5" i="1"/>
  <c r="FZ17" i="2"/>
  <c r="ED7" i="2"/>
  <c r="EZ9" i="2"/>
  <c r="EM9" i="2"/>
  <c r="EZ25" i="2"/>
  <c r="EM25" i="2"/>
  <c r="FV5" i="2"/>
  <c r="FI5" i="2"/>
  <c r="FM25" i="1"/>
  <c r="FQ5" i="2"/>
  <c r="FQ6" i="1"/>
  <c r="FU6" i="1"/>
  <c r="FU7" i="1" s="1"/>
  <c r="FZ9" i="1"/>
  <c r="DZ25" i="2"/>
  <c r="FA5" i="1"/>
  <c r="FG5" i="2"/>
  <c r="FL5" i="2"/>
  <c r="FT5" i="1"/>
  <c r="FZ13" i="1"/>
  <c r="FZ23" i="2"/>
  <c r="GE5" i="2"/>
  <c r="GF6" i="1"/>
  <c r="GH6" i="1"/>
  <c r="GJ5" i="2"/>
  <c r="GK6" i="1"/>
  <c r="GK7" i="1" s="1"/>
  <c r="GL5" i="2"/>
  <c r="GL7" i="2"/>
  <c r="GN5" i="2"/>
  <c r="GO6" i="1"/>
  <c r="GP5" i="2"/>
  <c r="GQ6" i="1"/>
  <c r="GS5" i="2"/>
  <c r="GU6" i="1"/>
  <c r="GV6" i="1"/>
  <c r="GX6" i="1"/>
  <c r="GZ4" i="1"/>
  <c r="GY6" i="1"/>
  <c r="HL7" i="1" s="1"/>
  <c r="HA6" i="1"/>
  <c r="HB5" i="2"/>
  <c r="HC6" i="1"/>
  <c r="HP7" i="1" s="1"/>
  <c r="HD6" i="1"/>
  <c r="HD7" i="1" s="1"/>
  <c r="HG6" i="1"/>
  <c r="HH6" i="1"/>
  <c r="HI6" i="1"/>
  <c r="HI7" i="1" s="1"/>
  <c r="HJ5" i="2"/>
  <c r="HL5" i="2"/>
  <c r="BM11" i="1"/>
  <c r="CI7" i="2"/>
  <c r="BS5" i="1"/>
  <c r="BZ17" i="1"/>
  <c r="BZ9" i="2"/>
  <c r="CO5" i="1"/>
  <c r="DM5" i="3"/>
  <c r="DT7" i="2"/>
  <c r="EM15" i="2"/>
  <c r="EX5" i="1"/>
  <c r="FK5" i="1"/>
  <c r="FM13" i="2"/>
  <c r="GM23" i="1"/>
  <c r="GM21" i="1"/>
  <c r="GZ21" i="1"/>
  <c r="CM19" i="2"/>
  <c r="CJ5" i="1"/>
  <c r="DM6" i="2"/>
  <c r="DF5" i="1"/>
  <c r="DJ5" i="2"/>
  <c r="DZ27" i="2"/>
  <c r="EK5" i="2"/>
  <c r="DX6" i="1"/>
  <c r="EK7" i="1" s="1"/>
  <c r="DZ13" i="2"/>
  <c r="EM13" i="2"/>
  <c r="EA6" i="1"/>
  <c r="EA7" i="1" s="1"/>
  <c r="EA5" i="2"/>
  <c r="ED5" i="2"/>
  <c r="ED6" i="1"/>
  <c r="EE6" i="1"/>
  <c r="EE7" i="1" s="1"/>
  <c r="EE5" i="2"/>
  <c r="EH6" i="1"/>
  <c r="EH5" i="2"/>
  <c r="EL7" i="2"/>
  <c r="EM11" i="2"/>
  <c r="EO6" i="1"/>
  <c r="FB5" i="2"/>
  <c r="EW6" i="1"/>
  <c r="EW7" i="1" s="1"/>
  <c r="EZ23" i="2"/>
  <c r="FA5" i="2"/>
  <c r="FA6" i="1"/>
  <c r="FA7" i="1" s="1"/>
  <c r="FX6" i="1"/>
  <c r="FX5" i="2"/>
  <c r="FZ11" i="1"/>
  <c r="GM11" i="1"/>
  <c r="GM6" i="2"/>
  <c r="GA7" i="2"/>
  <c r="GC6" i="1"/>
  <c r="GC7" i="1" s="1"/>
  <c r="GC5" i="2"/>
  <c r="GV5" i="2"/>
  <c r="GI5" i="2"/>
  <c r="GR6" i="1"/>
  <c r="GR7" i="1" s="1"/>
  <c r="GR5" i="1"/>
  <c r="HE5" i="1"/>
  <c r="GV5" i="1"/>
  <c r="HI5" i="1"/>
  <c r="GZ9" i="1"/>
  <c r="HM23" i="1"/>
  <c r="HE6" i="1"/>
  <c r="GT6" i="1"/>
  <c r="GB5" i="2"/>
  <c r="EH7" i="2"/>
  <c r="FU5" i="2"/>
  <c r="FE5" i="1"/>
  <c r="EG5" i="1"/>
  <c r="DM17" i="1"/>
  <c r="CD5" i="2"/>
  <c r="DA7" i="2"/>
  <c r="FW5" i="1"/>
  <c r="CM25" i="1"/>
  <c r="EI7" i="2"/>
  <c r="DN5" i="2"/>
  <c r="AA9" i="2"/>
  <c r="BM21" i="1"/>
  <c r="BZ23" i="2"/>
  <c r="CM17" i="2"/>
  <c r="CN5" i="2"/>
  <c r="CR5" i="2"/>
  <c r="DE5" i="2"/>
  <c r="DE5" i="1"/>
  <c r="DK5" i="1"/>
  <c r="DL5" i="2"/>
  <c r="DA5" i="1"/>
  <c r="DB7" i="2"/>
  <c r="DV5" i="2"/>
  <c r="DY5" i="2"/>
  <c r="DZ11" i="1"/>
  <c r="DZ23" i="2"/>
  <c r="EM4" i="1"/>
  <c r="EM5" i="1"/>
  <c r="EM19" i="2"/>
  <c r="EZ19" i="2"/>
  <c r="EP6" i="1"/>
  <c r="FC7" i="1" s="1"/>
  <c r="EP5" i="2"/>
  <c r="EW7" i="2"/>
  <c r="EZ17" i="1"/>
  <c r="EY7" i="2"/>
  <c r="EZ17" i="2"/>
  <c r="FD7" i="2"/>
  <c r="FF7" i="2"/>
  <c r="FH6" i="1"/>
  <c r="FH7" i="1" s="1"/>
  <c r="FH5" i="2"/>
  <c r="FM17" i="2"/>
  <c r="FN5" i="2"/>
  <c r="GM19" i="1"/>
  <c r="FZ19" i="1"/>
  <c r="GC7" i="2"/>
  <c r="GP7" i="2"/>
  <c r="GI6" i="1"/>
  <c r="GI7" i="1" s="1"/>
  <c r="GN7" i="2"/>
  <c r="GZ6" i="2"/>
  <c r="GZ7" i="2"/>
  <c r="HD7" i="2"/>
  <c r="GQ7" i="2"/>
  <c r="HC5" i="2"/>
  <c r="HG5" i="2"/>
  <c r="FE7" i="1"/>
  <c r="BZ7" i="3"/>
  <c r="DF7" i="2"/>
  <c r="AN15" i="2"/>
  <c r="BS7" i="2"/>
  <c r="BZ5" i="2"/>
  <c r="CH5" i="2"/>
  <c r="CI5" i="2"/>
  <c r="CB7" i="2"/>
  <c r="CT5" i="1"/>
  <c r="CO7" i="2"/>
  <c r="DP5" i="1"/>
  <c r="EC7" i="2"/>
  <c r="EP5" i="1"/>
  <c r="FB7" i="2"/>
  <c r="FM6" i="2"/>
  <c r="FC6" i="1"/>
  <c r="FJ7" i="2"/>
  <c r="FW7" i="2"/>
  <c r="FS6" i="1"/>
  <c r="FS7" i="1" s="1"/>
  <c r="GF5" i="2"/>
  <c r="FS5" i="2"/>
  <c r="FZ25" i="2"/>
  <c r="GB6" i="1"/>
  <c r="GB7" i="1" s="1"/>
  <c r="GZ13" i="1"/>
  <c r="HM4" i="1"/>
  <c r="AA11" i="2"/>
  <c r="AN9" i="1"/>
  <c r="BM25" i="2"/>
  <c r="BZ17" i="2"/>
  <c r="CM21" i="2"/>
  <c r="CW5" i="2"/>
  <c r="CZ9" i="1"/>
  <c r="DB5" i="1"/>
  <c r="DN5" i="1"/>
  <c r="DZ6" i="2"/>
  <c r="DZ7" i="2" s="1"/>
  <c r="DO5" i="1"/>
  <c r="DW5" i="2"/>
  <c r="EC5" i="2"/>
  <c r="EM9" i="1"/>
  <c r="EU6" i="1"/>
  <c r="EU7" i="1" s="1"/>
  <c r="EU5" i="2"/>
  <c r="ET5" i="2"/>
  <c r="EZ11" i="2"/>
  <c r="FZ4" i="2"/>
  <c r="FN6" i="1"/>
  <c r="FN7" i="1" s="1"/>
  <c r="FY5" i="2"/>
  <c r="FZ13" i="2"/>
  <c r="GM13" i="2"/>
  <c r="GE7" i="2"/>
  <c r="GK5" i="2"/>
  <c r="GX5" i="2"/>
  <c r="GU5" i="2"/>
  <c r="HH5" i="2"/>
  <c r="HM4" i="2"/>
  <c r="GU5" i="1"/>
  <c r="HA7" i="2"/>
  <c r="HK5" i="2"/>
  <c r="HK6" i="1"/>
  <c r="HX7" i="1" s="1"/>
  <c r="HM13" i="2"/>
  <c r="HM19" i="2"/>
  <c r="DZ9" i="2"/>
  <c r="ER5" i="2"/>
  <c r="EZ13" i="1"/>
  <c r="EZ25" i="1"/>
  <c r="EZ27" i="2"/>
  <c r="FP5" i="1"/>
  <c r="FW5" i="2"/>
  <c r="GR7" i="2"/>
  <c r="GY7" i="2"/>
  <c r="GZ25" i="1"/>
  <c r="HA5" i="2"/>
  <c r="HD5" i="1"/>
  <c r="HF7" i="2"/>
  <c r="HM7" i="3"/>
  <c r="HM21" i="1"/>
  <c r="FG5" i="1"/>
  <c r="FJ5" i="1"/>
  <c r="FU5" i="1"/>
  <c r="FZ21" i="1"/>
  <c r="GB7" i="2"/>
  <c r="GN5" i="1"/>
  <c r="GQ5" i="2"/>
  <c r="GX5" i="1"/>
  <c r="HA5" i="1"/>
  <c r="HF5" i="1"/>
  <c r="HJ7" i="2"/>
  <c r="HM23" i="2"/>
  <c r="HM15" i="1"/>
  <c r="EN7" i="1"/>
  <c r="HO6" i="1"/>
  <c r="HO7" i="1" s="1"/>
  <c r="HP5" i="2"/>
  <c r="HR6" i="1"/>
  <c r="IE7" i="1" s="1"/>
  <c r="HT6" i="1"/>
  <c r="IG7" i="1" s="1"/>
  <c r="HU6" i="1"/>
  <c r="IH7" i="1" s="1"/>
  <c r="HV6" i="1"/>
  <c r="II7" i="1" s="1"/>
  <c r="HW6" i="1"/>
  <c r="IJ7" i="1" s="1"/>
  <c r="HX6" i="1"/>
  <c r="IK7" i="1" s="1"/>
  <c r="HY5" i="2"/>
  <c r="HY5" i="1"/>
  <c r="HF6" i="1"/>
  <c r="HS7" i="1" s="1"/>
  <c r="IA6" i="1"/>
  <c r="GM5" i="3"/>
  <c r="GZ5" i="3"/>
  <c r="HZ5" i="3"/>
  <c r="CV7" i="1"/>
  <c r="FW7" i="1"/>
  <c r="CL5" i="1"/>
  <c r="CT6" i="1"/>
  <c r="CT7" i="1" s="1"/>
  <c r="CT5" i="2"/>
  <c r="DS6" i="1"/>
  <c r="EF7" i="1" s="1"/>
  <c r="DZ4" i="2"/>
  <c r="EF5" i="2"/>
  <c r="ES6" i="1"/>
  <c r="EZ4" i="2"/>
  <c r="EZ5" i="2" s="1"/>
  <c r="FV5" i="1"/>
  <c r="GZ17" i="2"/>
  <c r="HM17" i="2"/>
  <c r="DZ19" i="1"/>
  <c r="AN23" i="1"/>
  <c r="CW7" i="2"/>
  <c r="CJ7" i="2"/>
  <c r="DH5" i="1"/>
  <c r="DU5" i="1"/>
  <c r="HV7" i="2"/>
  <c r="HI7" i="2"/>
  <c r="FR5" i="2"/>
  <c r="DM11" i="2"/>
  <c r="CE7" i="2"/>
  <c r="FM4" i="1"/>
  <c r="DS5" i="2"/>
  <c r="BM11" i="2"/>
  <c r="CM5" i="3"/>
  <c r="CP7" i="2"/>
  <c r="CM4" i="1"/>
  <c r="CZ5" i="1"/>
  <c r="CQ5" i="1"/>
  <c r="DM15" i="1"/>
  <c r="FH7" i="2"/>
  <c r="CZ6" i="2"/>
  <c r="CZ7" i="2" s="1"/>
  <c r="BZ6" i="2"/>
  <c r="BZ7" i="2" s="1"/>
  <c r="DZ23" i="1"/>
  <c r="FZ23" i="1"/>
  <c r="CZ21" i="1"/>
  <c r="CM6" i="2"/>
  <c r="CX5" i="1"/>
  <c r="CZ11" i="2"/>
  <c r="HN5" i="2"/>
  <c r="HZ4" i="2"/>
  <c r="HZ5" i="2"/>
  <c r="HQ7" i="1"/>
  <c r="IA5" i="2"/>
  <c r="ID5" i="2"/>
  <c r="BM13" i="2"/>
  <c r="BZ13" i="2"/>
  <c r="GZ25" i="2"/>
  <c r="HM25" i="2"/>
  <c r="CZ4" i="2"/>
  <c r="CZ5" i="2"/>
  <c r="AA15" i="1"/>
  <c r="DM4" i="1"/>
  <c r="DM5" i="1"/>
  <c r="AA25" i="1"/>
  <c r="AN25" i="1"/>
  <c r="CM4" i="2"/>
  <c r="CM5" i="2"/>
  <c r="CO5" i="2"/>
  <c r="DM13" i="2"/>
  <c r="ES7" i="2"/>
  <c r="EF7" i="2"/>
  <c r="FZ17" i="1"/>
  <c r="FM17" i="1"/>
  <c r="FM15" i="2"/>
  <c r="FP6" i="1"/>
  <c r="FP7" i="1" s="1"/>
  <c r="FP5" i="2"/>
  <c r="GF7" i="2"/>
  <c r="FZ6" i="2"/>
  <c r="HM9" i="2"/>
  <c r="DE7" i="2"/>
  <c r="DI5" i="2"/>
  <c r="AA11" i="1"/>
  <c r="EZ23" i="1"/>
  <c r="DX5" i="2"/>
  <c r="CV5" i="2"/>
  <c r="FK5" i="2"/>
  <c r="BZ4" i="1"/>
  <c r="BZ5" i="1" s="1"/>
  <c r="FM5" i="3"/>
  <c r="FJ5" i="2"/>
  <c r="ES5" i="2"/>
  <c r="FE7" i="2"/>
  <c r="FG7" i="2"/>
  <c r="AN17" i="2"/>
  <c r="AA5" i="2"/>
  <c r="BM9" i="2"/>
  <c r="AN9" i="2"/>
  <c r="CM19" i="1"/>
  <c r="BZ19" i="2"/>
  <c r="DB6" i="1"/>
  <c r="DO7" i="1" s="1"/>
  <c r="DO5" i="2"/>
  <c r="DM4" i="2"/>
  <c r="DM5" i="2" s="1"/>
  <c r="DB5" i="2"/>
  <c r="DM15" i="2"/>
  <c r="DZ15" i="2"/>
  <c r="HQ5" i="2"/>
  <c r="HM6" i="2"/>
  <c r="HM7" i="2"/>
  <c r="GM17" i="1"/>
  <c r="HM5" i="1"/>
  <c r="EX6" i="1"/>
  <c r="EX7" i="1" s="1"/>
  <c r="CX7" i="2"/>
  <c r="DW5" i="1"/>
  <c r="EZ6" i="2"/>
  <c r="EZ7" i="2"/>
  <c r="HN6" i="1"/>
  <c r="HN7" i="1" s="1"/>
  <c r="FM19" i="1"/>
  <c r="FU7" i="2"/>
  <c r="FM4" i="2"/>
  <c r="CZ21" i="2"/>
  <c r="BU5" i="2"/>
  <c r="DG5" i="2"/>
  <c r="AA9" i="1"/>
  <c r="AA5" i="1"/>
  <c r="N19" i="2"/>
  <c r="AN27" i="2"/>
  <c r="AN17" i="1"/>
  <c r="BM27" i="2"/>
  <c r="BZ27" i="2"/>
  <c r="CH5" i="1"/>
  <c r="CM13" i="1"/>
  <c r="CM15" i="2"/>
  <c r="CF5" i="1"/>
  <c r="CZ19" i="1"/>
  <c r="DM19" i="1"/>
  <c r="DG6" i="1"/>
  <c r="DT7" i="1" s="1"/>
  <c r="DT5" i="2"/>
  <c r="DK6" i="1"/>
  <c r="DK7" i="1" s="1"/>
  <c r="DL7" i="2"/>
  <c r="DY7" i="2"/>
  <c r="DM9" i="2"/>
  <c r="DZ25" i="1"/>
  <c r="GD5" i="1"/>
  <c r="GM4" i="1"/>
  <c r="GM5" i="1" s="1"/>
  <c r="GT5" i="2"/>
  <c r="GG5" i="2"/>
  <c r="GG6" i="1"/>
  <c r="GM11" i="2"/>
  <c r="GM23" i="2"/>
  <c r="GZ4" i="2"/>
  <c r="GR5" i="2"/>
  <c r="HG7" i="2"/>
  <c r="GT7" i="2"/>
  <c r="GW6" i="1"/>
  <c r="GW5" i="2"/>
  <c r="HR5" i="2"/>
  <c r="HE5" i="2"/>
  <c r="HG5" i="1"/>
  <c r="HT5" i="1"/>
  <c r="HM19" i="1"/>
  <c r="HZ19" i="1"/>
  <c r="DZ9" i="1"/>
  <c r="EM23" i="2"/>
  <c r="EM25" i="1"/>
  <c r="EZ4" i="1"/>
  <c r="EZ5" i="1" s="1"/>
  <c r="FM11" i="1"/>
  <c r="GG7" i="2"/>
  <c r="FT7" i="2"/>
  <c r="FZ15" i="1"/>
  <c r="GM15" i="1"/>
  <c r="HC5" i="1"/>
  <c r="GP5" i="1"/>
  <c r="GW5" i="1"/>
  <c r="GZ11" i="2"/>
  <c r="HS5" i="2"/>
  <c r="HF5" i="2"/>
  <c r="HS5" i="1"/>
  <c r="IF5" i="1"/>
  <c r="HZ21" i="2"/>
  <c r="IC5" i="1"/>
  <c r="IC7" i="2"/>
  <c r="DT5" i="1"/>
  <c r="EM17" i="2"/>
  <c r="FL5" i="1"/>
  <c r="FQ5" i="1"/>
  <c r="FY5" i="1"/>
  <c r="GQ5" i="1"/>
  <c r="IF7" i="2"/>
  <c r="DZ21" i="1"/>
  <c r="EA5" i="1"/>
  <c r="EZ21" i="1"/>
  <c r="GZ15" i="2"/>
  <c r="HH5" i="1"/>
  <c r="HN5" i="1"/>
  <c r="GG7" i="1"/>
  <c r="FM5" i="2"/>
  <c r="HZ7" i="2"/>
  <c r="FZ5" i="1"/>
  <c r="GM7" i="2"/>
  <c r="FZ7" i="2"/>
  <c r="GZ5" i="1"/>
  <c r="EM5" i="2"/>
  <c r="FM7" i="2"/>
  <c r="GW7" i="1"/>
  <c r="DI7" i="1"/>
  <c r="CU7" i="1"/>
  <c r="FB7" i="1"/>
  <c r="FJ7" i="1"/>
  <c r="EP7" i="1"/>
  <c r="GP7" i="1"/>
  <c r="DN7" i="1"/>
  <c r="EO7" i="1"/>
  <c r="FR7" i="1"/>
  <c r="ID7" i="1"/>
  <c r="GM7" i="3"/>
  <c r="HT7" i="1" l="1"/>
  <c r="EL7" i="1"/>
  <c r="FK7" i="1"/>
  <c r="HC7" i="1"/>
  <c r="HH7" i="1"/>
  <c r="HW7" i="1"/>
  <c r="GF7" i="1"/>
  <c r="FY7" i="1"/>
  <c r="DP7" i="1"/>
  <c r="DB7" i="1"/>
  <c r="DG7" i="1"/>
  <c r="HG7" i="1"/>
  <c r="HK7" i="1"/>
  <c r="GH7" i="1"/>
  <c r="EG7" i="1"/>
  <c r="HF7" i="1"/>
  <c r="ED7" i="1"/>
  <c r="ER7" i="1"/>
  <c r="DX7" i="1"/>
  <c r="GY7" i="1"/>
  <c r="FX7" i="1"/>
  <c r="EC7" i="1"/>
  <c r="EB7" i="1"/>
  <c r="EV7" i="1"/>
  <c r="EY7" i="1"/>
  <c r="FF7" i="1"/>
  <c r="FI7" i="1"/>
  <c r="DF7" i="1"/>
  <c r="GQ7" i="1"/>
  <c r="GA7" i="1"/>
  <c r="GT7" i="1"/>
  <c r="GO7" i="1"/>
  <c r="FV7" i="1"/>
  <c r="EJ7" i="1"/>
  <c r="FT7" i="1"/>
  <c r="GJ7" i="1"/>
  <c r="HY7" i="1"/>
  <c r="EM6" i="1"/>
  <c r="EM7" i="1" s="1"/>
  <c r="HJ7" i="1"/>
  <c r="EH7" i="1"/>
  <c r="HM6" i="1"/>
  <c r="GX7" i="1"/>
  <c r="DL7" i="1"/>
  <c r="IC7" i="1"/>
  <c r="HZ6" i="1"/>
  <c r="HV7" i="1"/>
  <c r="DS7" i="1"/>
  <c r="IN7" i="1"/>
  <c r="IM6" i="1"/>
  <c r="FZ6" i="1"/>
  <c r="DQ7" i="1"/>
  <c r="GZ6" i="1"/>
  <c r="IA7" i="1"/>
  <c r="EZ6" i="1"/>
  <c r="GM6" i="1"/>
  <c r="HA7" i="1"/>
  <c r="HU7" i="1"/>
  <c r="CZ6" i="1"/>
  <c r="CZ7" i="1" s="1"/>
  <c r="DM6" i="1"/>
  <c r="DZ7" i="1" s="1"/>
  <c r="HE7" i="1"/>
  <c r="HB7" i="1"/>
  <c r="DZ5" i="2"/>
  <c r="FM5" i="1"/>
  <c r="GV7" i="1"/>
  <c r="CM7" i="2"/>
  <c r="FZ5" i="2"/>
  <c r="GD7" i="1"/>
  <c r="AA13" i="1"/>
  <c r="AA19" i="1"/>
  <c r="AN19" i="1"/>
  <c r="AN13" i="1"/>
  <c r="DH7" i="1"/>
  <c r="DJ7" i="1"/>
  <c r="DW7" i="1"/>
  <c r="HM5" i="2"/>
  <c r="DM7" i="2"/>
  <c r="CM5" i="1"/>
  <c r="EM7" i="2"/>
  <c r="ES7" i="1"/>
  <c r="HR7" i="1"/>
  <c r="GU7" i="1"/>
  <c r="AA23" i="2"/>
  <c r="ET7" i="2"/>
  <c r="GI7" i="2"/>
  <c r="FV7" i="2"/>
  <c r="GG5" i="1"/>
  <c r="GT5" i="1"/>
  <c r="GZ21" i="2"/>
  <c r="HZ5" i="1"/>
  <c r="IM6" i="2"/>
  <c r="IM7" i="2" s="1"/>
  <c r="DC5" i="2"/>
  <c r="DI5" i="1"/>
  <c r="DL5" i="1"/>
  <c r="CZ27" i="2"/>
  <c r="DR5" i="1"/>
  <c r="DZ17" i="1"/>
  <c r="EM7" i="3"/>
  <c r="EZ7" i="3"/>
  <c r="EQ5" i="1"/>
  <c r="FI7" i="2"/>
  <c r="FL7" i="1"/>
  <c r="GM15" i="2"/>
  <c r="HE7" i="2"/>
  <c r="IL7" i="2"/>
  <c r="HY7" i="2"/>
  <c r="IN5" i="2"/>
  <c r="IM4" i="2"/>
  <c r="IM5" i="2" s="1"/>
  <c r="IM7" i="3"/>
  <c r="HZ7" i="3"/>
  <c r="IM9" i="2"/>
  <c r="IO7" i="2"/>
  <c r="DQ5" i="2"/>
  <c r="DQ5" i="1"/>
  <c r="DM17" i="2"/>
  <c r="EM5" i="3"/>
  <c r="FD5" i="2"/>
  <c r="FD6" i="1"/>
  <c r="FZ21" i="2"/>
  <c r="GB5" i="1"/>
  <c r="GO5" i="1"/>
  <c r="IO7" i="1"/>
  <c r="IB7" i="1"/>
  <c r="HZ13" i="2"/>
  <c r="IM17" i="2"/>
  <c r="IM19" i="1"/>
  <c r="IP7" i="1"/>
  <c r="CZ25" i="2"/>
  <c r="CZ7" i="3"/>
  <c r="DZ15" i="1"/>
  <c r="EZ11" i="1"/>
  <c r="EM11" i="1"/>
  <c r="FI5" i="1"/>
  <c r="EV5" i="1"/>
  <c r="FM9" i="2"/>
  <c r="GM27" i="2"/>
  <c r="GZ27" i="2"/>
  <c r="GU7" i="2"/>
  <c r="HH7" i="2"/>
  <c r="IL7" i="1"/>
  <c r="HZ21" i="1"/>
  <c r="ID5" i="1"/>
  <c r="IQ5" i="1"/>
  <c r="IR7" i="2"/>
  <c r="IE7" i="2"/>
  <c r="IM13" i="2"/>
  <c r="IM13" i="1"/>
  <c r="GM4" i="2"/>
  <c r="GM5" i="2" s="1"/>
  <c r="HZ17" i="1"/>
  <c r="IL5" i="2"/>
  <c r="IM4" i="1"/>
  <c r="IM5" i="1" s="1"/>
  <c r="IQ7" i="2"/>
  <c r="IR5" i="2"/>
  <c r="HM11" i="1"/>
  <c r="EZ7" i="1" l="1"/>
  <c r="GZ7" i="1"/>
  <c r="IM7" i="1"/>
  <c r="IZ7" i="1"/>
  <c r="HZ7" i="1"/>
  <c r="FD7" i="1"/>
  <c r="FM6" i="1"/>
  <c r="FM7" i="1" s="1"/>
  <c r="FQ7" i="1"/>
  <c r="DM7" i="1"/>
  <c r="GM7" i="1"/>
  <c r="HM7" i="1"/>
  <c r="GZ5" i="2"/>
  <c r="FZ7" i="1" l="1"/>
</calcChain>
</file>

<file path=xl/sharedStrings.xml><?xml version="1.0" encoding="utf-8"?>
<sst xmlns="http://schemas.openxmlformats.org/spreadsheetml/2006/main" count="845" uniqueCount="546">
  <si>
    <t>＜表＞</t>
  </si>
  <si>
    <t>金属プレスの生産</t>
    <rPh sb="0" eb="2">
      <t>キンゾク</t>
    </rPh>
    <phoneticPr fontId="3"/>
  </si>
  <si>
    <t>上段（金　額　・　数　量）</t>
  </si>
  <si>
    <t>　</t>
  </si>
  <si>
    <t>下段（前年比・前年同月比）</t>
  </si>
  <si>
    <t>単 位</t>
  </si>
  <si>
    <t>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</si>
  <si>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</si>
  <si>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</si>
  <si>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</si>
  <si>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</si>
  <si>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</si>
  <si>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</si>
  <si>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</si>
  <si>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</si>
  <si>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</si>
  <si>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</si>
  <si>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12年</t>
  </si>
  <si>
    <t>2月</t>
  </si>
  <si>
    <t>3月</t>
  </si>
  <si>
    <t>5月</t>
  </si>
  <si>
    <t>6月</t>
  </si>
  <si>
    <t>7月</t>
  </si>
  <si>
    <t>12月</t>
  </si>
  <si>
    <t>12年1月</t>
  </si>
  <si>
    <t>12年2月</t>
  </si>
  <si>
    <t>12年3月</t>
  </si>
  <si>
    <t>12年4月</t>
  </si>
  <si>
    <t>8月</t>
  </si>
  <si>
    <t>9月</t>
  </si>
  <si>
    <t>10月</t>
  </si>
  <si>
    <t>11月</t>
  </si>
  <si>
    <t>13年1月</t>
  </si>
  <si>
    <t>原材料別消費量・金額</t>
    <rPh sb="0" eb="3">
      <t>ゲンザイリョウ</t>
    </rPh>
    <rPh sb="3" eb="4">
      <t>ベツ</t>
    </rPh>
    <rPh sb="4" eb="7">
      <t>ショウヒリョウ</t>
    </rPh>
    <rPh sb="8" eb="10">
      <t>キンガク</t>
    </rPh>
    <phoneticPr fontId="3"/>
  </si>
  <si>
    <t>合計</t>
    <rPh sb="0" eb="2">
      <t>ゴウケイ</t>
    </rPh>
    <phoneticPr fontId="3"/>
  </si>
  <si>
    <t>金額(百万円)</t>
    <rPh sb="0" eb="2">
      <t>キンガク</t>
    </rPh>
    <rPh sb="3" eb="4">
      <t>ヒャク</t>
    </rPh>
    <rPh sb="4" eb="6">
      <t>マンエン</t>
    </rPh>
    <phoneticPr fontId="3"/>
  </si>
  <si>
    <t>平成２年</t>
    <rPh sb="0" eb="2">
      <t>ヘイセイ</t>
    </rPh>
    <rPh sb="3" eb="4">
      <t>ガンネン</t>
    </rPh>
    <phoneticPr fontId="3"/>
  </si>
  <si>
    <t>平成元年</t>
    <rPh sb="0" eb="2">
      <t>ヘイセイ</t>
    </rPh>
    <rPh sb="2" eb="4">
      <t>ガンネン</t>
    </rPh>
    <phoneticPr fontId="3"/>
  </si>
  <si>
    <t>平成３年</t>
    <rPh sb="0" eb="2">
      <t>ヘイセイ</t>
    </rPh>
    <rPh sb="3" eb="4">
      <t>ネン</t>
    </rPh>
    <phoneticPr fontId="3"/>
  </si>
  <si>
    <t>平成４年</t>
    <rPh sb="0" eb="2">
      <t>ヘイセイ</t>
    </rPh>
    <rPh sb="3" eb="4">
      <t>ネン</t>
    </rPh>
    <phoneticPr fontId="3"/>
  </si>
  <si>
    <t>平成５年</t>
    <rPh sb="0" eb="2">
      <t>ヘイセイ</t>
    </rPh>
    <rPh sb="3" eb="4">
      <t>ネン</t>
    </rPh>
    <phoneticPr fontId="3"/>
  </si>
  <si>
    <t>平成６年</t>
    <rPh sb="0" eb="2">
      <t>ヘイセイ</t>
    </rPh>
    <rPh sb="3" eb="4">
      <t>ネン</t>
    </rPh>
    <phoneticPr fontId="3"/>
  </si>
  <si>
    <t>平成７年</t>
    <rPh sb="0" eb="2">
      <t>ヘイセイ</t>
    </rPh>
    <rPh sb="3" eb="4">
      <t>ネン</t>
    </rPh>
    <phoneticPr fontId="3"/>
  </si>
  <si>
    <t>平成８年</t>
    <rPh sb="0" eb="2">
      <t>ヘイセイ</t>
    </rPh>
    <rPh sb="3" eb="4">
      <t>ネン</t>
    </rPh>
    <phoneticPr fontId="3"/>
  </si>
  <si>
    <t>平成９年</t>
    <rPh sb="0" eb="2">
      <t>ヘイセイ</t>
    </rPh>
    <rPh sb="3" eb="4">
      <t>ネン</t>
    </rPh>
    <phoneticPr fontId="3"/>
  </si>
  <si>
    <t>平成１０年</t>
    <rPh sb="0" eb="2">
      <t>ヘイセイ</t>
    </rPh>
    <rPh sb="4" eb="5">
      <t>ネン</t>
    </rPh>
    <phoneticPr fontId="3"/>
  </si>
  <si>
    <t>平成１１年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</si>
  <si>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</si>
  <si>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１２年１月</t>
    <rPh sb="2" eb="3">
      <t>ネン</t>
    </rPh>
    <rPh sb="4" eb="5">
      <t>ツキ</t>
    </rPh>
    <phoneticPr fontId="3"/>
  </si>
  <si>
    <t>１２年２月</t>
    <rPh sb="2" eb="3">
      <t>ネン</t>
    </rPh>
    <rPh sb="4" eb="5">
      <t>ツキ</t>
    </rPh>
    <phoneticPr fontId="3"/>
  </si>
  <si>
    <t>１２年３月</t>
    <rPh sb="2" eb="3">
      <t>ネン</t>
    </rPh>
    <rPh sb="4" eb="5">
      <t>ツキ</t>
    </rPh>
    <phoneticPr fontId="3"/>
  </si>
  <si>
    <t>１２年４月</t>
    <rPh sb="2" eb="3">
      <t>ネン</t>
    </rPh>
    <rPh sb="4" eb="5">
      <t>ツキ</t>
    </rPh>
    <phoneticPr fontId="3"/>
  </si>
  <si>
    <t>１２年５月</t>
    <rPh sb="2" eb="3">
      <t>ネン</t>
    </rPh>
    <rPh sb="4" eb="5">
      <t>ツキ</t>
    </rPh>
    <phoneticPr fontId="3"/>
  </si>
  <si>
    <t>１２年６月</t>
    <rPh sb="2" eb="3">
      <t>ネン</t>
    </rPh>
    <rPh sb="4" eb="5">
      <t>ツキ</t>
    </rPh>
    <phoneticPr fontId="3"/>
  </si>
  <si>
    <t>１２年７月</t>
    <rPh sb="2" eb="3">
      <t>ネン</t>
    </rPh>
    <rPh sb="4" eb="5">
      <t>ツキ</t>
    </rPh>
    <phoneticPr fontId="3"/>
  </si>
  <si>
    <t>１２年８月</t>
    <rPh sb="2" eb="3">
      <t>ネン</t>
    </rPh>
    <rPh sb="4" eb="5">
      <t>ツキ</t>
    </rPh>
    <phoneticPr fontId="3"/>
  </si>
  <si>
    <t>１２年９月</t>
    <rPh sb="2" eb="3">
      <t>ネン</t>
    </rPh>
    <rPh sb="4" eb="5">
      <t>ツキ</t>
    </rPh>
    <phoneticPr fontId="3"/>
  </si>
  <si>
    <t>１２年１０月</t>
    <rPh sb="2" eb="3">
      <t>ネン</t>
    </rPh>
    <rPh sb="5" eb="6">
      <t>ツキ</t>
    </rPh>
    <phoneticPr fontId="3"/>
  </si>
  <si>
    <t>１２年１１月</t>
    <rPh sb="2" eb="3">
      <t>ネン</t>
    </rPh>
    <rPh sb="5" eb="6">
      <t>ツキ</t>
    </rPh>
    <phoneticPr fontId="3"/>
  </si>
  <si>
    <t>１２年１２月</t>
    <rPh sb="2" eb="3">
      <t>ネン</t>
    </rPh>
    <rPh sb="5" eb="6">
      <t>ツキ</t>
    </rPh>
    <phoneticPr fontId="3"/>
  </si>
  <si>
    <t>１３年１月</t>
    <rPh sb="2" eb="3">
      <t>ネン</t>
    </rPh>
    <rPh sb="4" eb="5">
      <t>ツキ</t>
    </rPh>
    <phoneticPr fontId="3"/>
  </si>
  <si>
    <t>１３年２月</t>
    <rPh sb="2" eb="3">
      <t>ネン</t>
    </rPh>
    <rPh sb="4" eb="5">
      <t>ツキ</t>
    </rPh>
    <phoneticPr fontId="3"/>
  </si>
  <si>
    <t>１３年３月</t>
    <rPh sb="2" eb="3">
      <t>ネン</t>
    </rPh>
    <rPh sb="4" eb="5">
      <t>ツキ</t>
    </rPh>
    <phoneticPr fontId="3"/>
  </si>
  <si>
    <t>消費量(t)</t>
    <rPh sb="0" eb="3">
      <t>ショウヒリョウ</t>
    </rPh>
    <phoneticPr fontId="3"/>
  </si>
  <si>
    <t>対前年度比</t>
    <rPh sb="0" eb="1">
      <t>タイ</t>
    </rPh>
    <rPh sb="1" eb="5">
      <t>ゼンネンドヒ</t>
    </rPh>
    <phoneticPr fontId="3"/>
  </si>
  <si>
    <t>対前年度比</t>
    <rPh sb="0" eb="1">
      <t>タイ</t>
    </rPh>
    <rPh sb="1" eb="5">
      <t>ゼンネンドヒ</t>
    </rPh>
    <phoneticPr fontId="3"/>
  </si>
  <si>
    <t>普通鋼熱間圧延鋼材</t>
    <rPh sb="0" eb="3">
      <t>フツウコウ</t>
    </rPh>
    <rPh sb="3" eb="5">
      <t>ネツカン</t>
    </rPh>
    <rPh sb="5" eb="7">
      <t>アツエン</t>
    </rPh>
    <rPh sb="7" eb="9">
      <t>コウザイ</t>
    </rPh>
    <phoneticPr fontId="3"/>
  </si>
  <si>
    <t>普通鋼冷間仕上鋼材</t>
    <rPh sb="0" eb="3">
      <t>フツウコウ</t>
    </rPh>
    <rPh sb="3" eb="5">
      <t>レイカン</t>
    </rPh>
    <rPh sb="5" eb="7">
      <t>シア</t>
    </rPh>
    <rPh sb="7" eb="9">
      <t>コウザイ</t>
    </rPh>
    <phoneticPr fontId="3"/>
  </si>
  <si>
    <t>ステンレス鋼板</t>
    <rPh sb="5" eb="7">
      <t>コウハン</t>
    </rPh>
    <phoneticPr fontId="3"/>
  </si>
  <si>
    <t>非鉄金属板</t>
    <rPh sb="0" eb="2">
      <t>ヒテツ</t>
    </rPh>
    <rPh sb="2" eb="5">
      <t>キンゾクバン</t>
    </rPh>
    <phoneticPr fontId="3"/>
  </si>
  <si>
    <t>その他</t>
    <rPh sb="0" eb="3">
      <t>ソノタ</t>
    </rPh>
    <phoneticPr fontId="3"/>
  </si>
  <si>
    <t>労務</t>
    <rPh sb="0" eb="2">
      <t>ロウム</t>
    </rPh>
    <phoneticPr fontId="3"/>
  </si>
  <si>
    <t>平成２年</t>
    <rPh sb="0" eb="2">
      <t>ヘイセイ</t>
    </rPh>
    <rPh sb="3" eb="4">
      <t>ネン</t>
    </rPh>
    <phoneticPr fontId="3"/>
  </si>
  <si>
    <t>平成３年</t>
    <rPh sb="0" eb="2">
      <t>ヘイセイ</t>
    </rPh>
    <rPh sb="3" eb="4">
      <t>ネン</t>
    </rPh>
    <phoneticPr fontId="3"/>
  </si>
  <si>
    <t>平成４年</t>
    <rPh sb="0" eb="2">
      <t>ヘイセイ</t>
    </rPh>
    <rPh sb="3" eb="4">
      <t>ネン</t>
    </rPh>
    <phoneticPr fontId="3"/>
  </si>
  <si>
    <t>平成５年</t>
    <rPh sb="0" eb="2">
      <t>ヘイセイ</t>
    </rPh>
    <rPh sb="3" eb="4">
      <t>ネン</t>
    </rPh>
    <phoneticPr fontId="3"/>
  </si>
  <si>
    <t>平成６年</t>
    <rPh sb="0" eb="2">
      <t>ヘイセイ</t>
    </rPh>
    <rPh sb="3" eb="4">
      <t>ネン</t>
    </rPh>
    <phoneticPr fontId="3"/>
  </si>
  <si>
    <t>平成７年</t>
    <rPh sb="0" eb="2">
      <t>ヘイセイ</t>
    </rPh>
    <rPh sb="3" eb="4">
      <t>ネン</t>
    </rPh>
    <phoneticPr fontId="3"/>
  </si>
  <si>
    <t>平成８年</t>
    <rPh sb="0" eb="2">
      <t>ヘイセイ</t>
    </rPh>
    <rPh sb="3" eb="4">
      <t>ネン</t>
    </rPh>
    <phoneticPr fontId="3"/>
  </si>
  <si>
    <t>平成９年</t>
    <rPh sb="0" eb="2">
      <t>ヘイセイ</t>
    </rPh>
    <rPh sb="3" eb="4">
      <t>ネン</t>
    </rPh>
    <phoneticPr fontId="3"/>
  </si>
  <si>
    <t>平成１０年</t>
    <rPh sb="0" eb="2">
      <t>ヘイセイ</t>
    </rPh>
    <rPh sb="4" eb="5">
      <t>ネン</t>
    </rPh>
    <phoneticPr fontId="3"/>
  </si>
  <si>
    <t>平成１１年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</si>
  <si>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</si>
  <si>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12年10月</t>
    <rPh sb="2" eb="3">
      <t>ネン</t>
    </rPh>
    <rPh sb="5" eb="6">
      <t>ツキ</t>
    </rPh>
    <phoneticPr fontId="3"/>
  </si>
  <si>
    <t>12年11月</t>
    <rPh sb="2" eb="3">
      <t>ネン</t>
    </rPh>
    <rPh sb="5" eb="6">
      <t>ツキ</t>
    </rPh>
    <phoneticPr fontId="3"/>
  </si>
  <si>
    <t>12年12月</t>
    <rPh sb="2" eb="3">
      <t>ネン</t>
    </rPh>
    <rPh sb="5" eb="6">
      <t>ツキ</t>
    </rPh>
    <phoneticPr fontId="3"/>
  </si>
  <si>
    <t>月末常用従業者</t>
    <rPh sb="0" eb="2">
      <t>ゲツマツ</t>
    </rPh>
    <rPh sb="2" eb="4">
      <t>ジョウヨウ</t>
    </rPh>
    <rPh sb="4" eb="7">
      <t>ジュウギョウシャ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</si>
  <si>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</si>
  <si>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月間労働延人員</t>
    <rPh sb="0" eb="2">
      <t>ゲッカン</t>
    </rPh>
    <rPh sb="2" eb="4">
      <t>ロウドウ</t>
    </rPh>
    <rPh sb="4" eb="5">
      <t>ノ</t>
    </rPh>
    <rPh sb="5" eb="7">
      <t>ジンイン</t>
    </rPh>
    <phoneticPr fontId="3"/>
  </si>
  <si>
    <t>対前年比</t>
    <rPh sb="0" eb="1">
      <t>タイ</t>
    </rPh>
    <rPh sb="1" eb="4">
      <t>ゼンネンヒ</t>
    </rPh>
    <phoneticPr fontId="3"/>
  </si>
  <si>
    <t>人数(人)</t>
    <rPh sb="0" eb="2">
      <t>ニンズウ</t>
    </rPh>
    <rPh sb="3" eb="4">
      <t>ニン</t>
    </rPh>
    <phoneticPr fontId="3"/>
  </si>
  <si>
    <t>人数(千人)</t>
    <rPh sb="0" eb="2">
      <t>ニンズウ</t>
    </rPh>
    <rPh sb="3" eb="5">
      <t>センニン</t>
    </rPh>
    <phoneticPr fontId="3"/>
  </si>
  <si>
    <t>百万円</t>
    <rPh sb="0" eb="1">
      <t>ヒャク</t>
    </rPh>
    <rPh sb="1" eb="3">
      <t>マンエン</t>
    </rPh>
    <phoneticPr fontId="3"/>
  </si>
  <si>
    <t>対前年比</t>
    <rPh sb="0" eb="1">
      <t>タイ</t>
    </rPh>
    <rPh sb="1" eb="4">
      <t>ゼンネンヒ</t>
    </rPh>
    <phoneticPr fontId="3"/>
  </si>
  <si>
    <t xml:space="preserve"> t</t>
    <phoneticPr fontId="3"/>
  </si>
  <si>
    <t>4月</t>
    <phoneticPr fontId="3"/>
  </si>
  <si>
    <t>１３年４月</t>
    <rPh sb="2" eb="3">
      <t>ネン</t>
    </rPh>
    <rPh sb="4" eb="5">
      <t>ツキ</t>
    </rPh>
    <phoneticPr fontId="3"/>
  </si>
  <si>
    <t>１３年５月</t>
    <rPh sb="2" eb="3">
      <t>ネン</t>
    </rPh>
    <rPh sb="4" eb="5">
      <t>ツキ</t>
    </rPh>
    <phoneticPr fontId="3"/>
  </si>
  <si>
    <t>１３年６月</t>
    <rPh sb="2" eb="3">
      <t>ネン</t>
    </rPh>
    <rPh sb="4" eb="5">
      <t>ツキ</t>
    </rPh>
    <phoneticPr fontId="3"/>
  </si>
  <si>
    <t>１３年７月</t>
    <rPh sb="2" eb="3">
      <t>ネン</t>
    </rPh>
    <rPh sb="4" eb="5">
      <t>ツキ</t>
    </rPh>
    <phoneticPr fontId="3"/>
  </si>
  <si>
    <t>１３年８月</t>
    <rPh sb="2" eb="3">
      <t>ネン</t>
    </rPh>
    <rPh sb="4" eb="5">
      <t>ツキ</t>
    </rPh>
    <phoneticPr fontId="3"/>
  </si>
  <si>
    <t>１３年９月</t>
    <rPh sb="2" eb="3">
      <t>ネン</t>
    </rPh>
    <rPh sb="4" eb="5">
      <t>ツキ</t>
    </rPh>
    <phoneticPr fontId="3"/>
  </si>
  <si>
    <t>１３年１０月</t>
    <rPh sb="2" eb="3">
      <t>ネン</t>
    </rPh>
    <rPh sb="5" eb="6">
      <t>ツキ</t>
    </rPh>
    <phoneticPr fontId="3"/>
  </si>
  <si>
    <t>１３年１１月</t>
    <rPh sb="2" eb="3">
      <t>ネン</t>
    </rPh>
    <rPh sb="5" eb="6">
      <t>ツキ</t>
    </rPh>
    <phoneticPr fontId="3"/>
  </si>
  <si>
    <t>１３年１２月</t>
    <rPh sb="2" eb="3">
      <t>ネン</t>
    </rPh>
    <rPh sb="5" eb="6">
      <t>ツキ</t>
    </rPh>
    <phoneticPr fontId="3"/>
  </si>
  <si>
    <t>１３年８月</t>
    <rPh sb="2" eb="3">
      <t>ネン</t>
    </rPh>
    <rPh sb="4" eb="5">
      <t>ツキ</t>
    </rPh>
    <phoneticPr fontId="3"/>
  </si>
  <si>
    <t>1３年10月</t>
    <rPh sb="2" eb="3">
      <t>ネン</t>
    </rPh>
    <rPh sb="5" eb="6">
      <t>ツキ</t>
    </rPh>
    <phoneticPr fontId="3"/>
  </si>
  <si>
    <t>1３年11月</t>
    <rPh sb="2" eb="3">
      <t>ネン</t>
    </rPh>
    <rPh sb="5" eb="6">
      <t>ツキ</t>
    </rPh>
    <phoneticPr fontId="3"/>
  </si>
  <si>
    <t>1３年12月</t>
    <rPh sb="2" eb="3">
      <t>ネン</t>
    </rPh>
    <rPh sb="5" eb="6">
      <t>ツキ</t>
    </rPh>
    <phoneticPr fontId="3"/>
  </si>
  <si>
    <t>13年</t>
    <rPh sb="2" eb="3">
      <t>ネン</t>
    </rPh>
    <phoneticPr fontId="3"/>
  </si>
  <si>
    <t>14年1月</t>
    <phoneticPr fontId="3"/>
  </si>
  <si>
    <t>平成１３年</t>
    <rPh sb="0" eb="2">
      <t>ヘイセイ</t>
    </rPh>
    <rPh sb="4" eb="5">
      <t>ネン</t>
    </rPh>
    <phoneticPr fontId="3"/>
  </si>
  <si>
    <t>１４年１月</t>
    <rPh sb="2" eb="3">
      <t>ネン</t>
    </rPh>
    <rPh sb="4" eb="5">
      <t>ツキ</t>
    </rPh>
    <phoneticPr fontId="3"/>
  </si>
  <si>
    <t>１４年２月</t>
    <rPh sb="2" eb="3">
      <t>ネン</t>
    </rPh>
    <rPh sb="4" eb="5">
      <t>ツキ</t>
    </rPh>
    <phoneticPr fontId="3"/>
  </si>
  <si>
    <t>１４年３月</t>
    <rPh sb="2" eb="3">
      <t>ネン</t>
    </rPh>
    <rPh sb="4" eb="5">
      <t>ツキ</t>
    </rPh>
    <phoneticPr fontId="3"/>
  </si>
  <si>
    <t>平成１３年</t>
    <rPh sb="0" eb="2">
      <t>ヘイセイ</t>
    </rPh>
    <rPh sb="4" eb="5">
      <t>ネン</t>
    </rPh>
    <phoneticPr fontId="3"/>
  </si>
  <si>
    <t>１４年４月</t>
    <rPh sb="2" eb="3">
      <t>ネン</t>
    </rPh>
    <rPh sb="4" eb="5">
      <t>ツキ</t>
    </rPh>
    <phoneticPr fontId="3"/>
  </si>
  <si>
    <t>１４年４月</t>
    <rPh sb="2" eb="3">
      <t>ネン</t>
    </rPh>
    <rPh sb="4" eb="5">
      <t>ツキ</t>
    </rPh>
    <phoneticPr fontId="3"/>
  </si>
  <si>
    <t>5月</t>
    <phoneticPr fontId="3"/>
  </si>
  <si>
    <t>１４年５月</t>
    <rPh sb="2" eb="3">
      <t>ネン</t>
    </rPh>
    <rPh sb="4" eb="5">
      <t>ツキ</t>
    </rPh>
    <phoneticPr fontId="3"/>
  </si>
  <si>
    <t>１４年５月</t>
    <rPh sb="2" eb="3">
      <t>ネン</t>
    </rPh>
    <rPh sb="4" eb="5">
      <t>ツキ</t>
    </rPh>
    <phoneticPr fontId="3"/>
  </si>
  <si>
    <t>１４年６月</t>
    <rPh sb="2" eb="3">
      <t>ネン</t>
    </rPh>
    <rPh sb="4" eb="5">
      <t>ツキ</t>
    </rPh>
    <phoneticPr fontId="3"/>
  </si>
  <si>
    <t>6月</t>
    <phoneticPr fontId="3"/>
  </si>
  <si>
    <t>7月</t>
    <phoneticPr fontId="3"/>
  </si>
  <si>
    <t>１４年７月</t>
    <rPh sb="2" eb="3">
      <t>ネン</t>
    </rPh>
    <rPh sb="4" eb="5">
      <t>ツキ</t>
    </rPh>
    <phoneticPr fontId="3"/>
  </si>
  <si>
    <t>8月</t>
    <phoneticPr fontId="3"/>
  </si>
  <si>
    <t>１４年８月</t>
    <rPh sb="2" eb="3">
      <t>ネン</t>
    </rPh>
    <rPh sb="4" eb="5">
      <t>ツキ</t>
    </rPh>
    <phoneticPr fontId="3"/>
  </si>
  <si>
    <t>１４年９月</t>
    <rPh sb="2" eb="3">
      <t>ネン</t>
    </rPh>
    <rPh sb="4" eb="5">
      <t>ツキ</t>
    </rPh>
    <phoneticPr fontId="3"/>
  </si>
  <si>
    <t>9月</t>
    <phoneticPr fontId="3"/>
  </si>
  <si>
    <t>10月</t>
    <phoneticPr fontId="3"/>
  </si>
  <si>
    <t>１４年10月</t>
    <rPh sb="2" eb="3">
      <t>ネン</t>
    </rPh>
    <rPh sb="5" eb="6">
      <t>ツキ</t>
    </rPh>
    <phoneticPr fontId="3"/>
  </si>
  <si>
    <t>11月</t>
    <phoneticPr fontId="3"/>
  </si>
  <si>
    <t>１４年11月</t>
    <rPh sb="2" eb="3">
      <t>ネン</t>
    </rPh>
    <rPh sb="5" eb="6">
      <t>ツキ</t>
    </rPh>
    <phoneticPr fontId="3"/>
  </si>
  <si>
    <t>12月</t>
    <phoneticPr fontId="3"/>
  </si>
  <si>
    <t>14年</t>
    <rPh sb="2" eb="3">
      <t>ネン</t>
    </rPh>
    <phoneticPr fontId="3"/>
  </si>
  <si>
    <t>平成１４年</t>
    <rPh sb="0" eb="2">
      <t>ヘイセイ</t>
    </rPh>
    <rPh sb="4" eb="5">
      <t>ネン</t>
    </rPh>
    <phoneticPr fontId="3"/>
  </si>
  <si>
    <t>１４年12月</t>
    <rPh sb="2" eb="3">
      <t>ネン</t>
    </rPh>
    <rPh sb="5" eb="6">
      <t>ツキ</t>
    </rPh>
    <phoneticPr fontId="3"/>
  </si>
  <si>
    <t>平成１４年</t>
    <rPh sb="0" eb="2">
      <t>ヘイセイ</t>
    </rPh>
    <rPh sb="4" eb="5">
      <t>ネン</t>
    </rPh>
    <phoneticPr fontId="3"/>
  </si>
  <si>
    <t>15年1月</t>
    <rPh sb="2" eb="3">
      <t>ネン</t>
    </rPh>
    <phoneticPr fontId="3"/>
  </si>
  <si>
    <t>15年2月</t>
    <rPh sb="2" eb="3">
      <t>ネン</t>
    </rPh>
    <phoneticPr fontId="3"/>
  </si>
  <si>
    <t>15年2月</t>
    <rPh sb="2" eb="3">
      <t>ネン</t>
    </rPh>
    <rPh sb="4" eb="5">
      <t>ツキ</t>
    </rPh>
    <phoneticPr fontId="3"/>
  </si>
  <si>
    <t>15年1月</t>
    <rPh sb="2" eb="3">
      <t>ネン</t>
    </rPh>
    <rPh sb="4" eb="5">
      <t>ツキ</t>
    </rPh>
    <phoneticPr fontId="3"/>
  </si>
  <si>
    <t>15年1月</t>
    <rPh sb="2" eb="3">
      <t>ネン</t>
    </rPh>
    <rPh sb="4" eb="5">
      <t>ツキ</t>
    </rPh>
    <phoneticPr fontId="3"/>
  </si>
  <si>
    <t>15年3月</t>
    <rPh sb="2" eb="3">
      <t>ネン</t>
    </rPh>
    <phoneticPr fontId="3"/>
  </si>
  <si>
    <t>15年3月</t>
    <rPh sb="2" eb="3">
      <t>ネン</t>
    </rPh>
    <rPh sb="4" eb="5">
      <t>ツキ</t>
    </rPh>
    <phoneticPr fontId="3"/>
  </si>
  <si>
    <t>15年3月</t>
    <rPh sb="2" eb="3">
      <t>ネン</t>
    </rPh>
    <rPh sb="4" eb="5">
      <t>ツキ</t>
    </rPh>
    <phoneticPr fontId="3"/>
  </si>
  <si>
    <t>15年4月</t>
    <rPh sb="2" eb="3">
      <t>ネン</t>
    </rPh>
    <phoneticPr fontId="3"/>
  </si>
  <si>
    <t>15年4月</t>
    <rPh sb="2" eb="3">
      <t>ネン</t>
    </rPh>
    <rPh sb="4" eb="5">
      <t>ツキ</t>
    </rPh>
    <phoneticPr fontId="3"/>
  </si>
  <si>
    <t>15年5月</t>
    <rPh sb="2" eb="3">
      <t>ネン</t>
    </rPh>
    <phoneticPr fontId="3"/>
  </si>
  <si>
    <t>15年5月</t>
    <rPh sb="2" eb="3">
      <t>ネン</t>
    </rPh>
    <rPh sb="4" eb="5">
      <t>ツキ</t>
    </rPh>
    <phoneticPr fontId="3"/>
  </si>
  <si>
    <t>15年6月</t>
    <rPh sb="2" eb="3">
      <t>ネン</t>
    </rPh>
    <phoneticPr fontId="3"/>
  </si>
  <si>
    <t>15年6月</t>
    <rPh sb="2" eb="3">
      <t>ネン</t>
    </rPh>
    <rPh sb="4" eb="5">
      <t>ツキ</t>
    </rPh>
    <phoneticPr fontId="3"/>
  </si>
  <si>
    <t>15年6月</t>
    <rPh sb="2" eb="3">
      <t>ネン</t>
    </rPh>
    <rPh sb="4" eb="5">
      <t>ツキ</t>
    </rPh>
    <phoneticPr fontId="3"/>
  </si>
  <si>
    <t>15年7月</t>
    <rPh sb="2" eb="3">
      <t>ネン</t>
    </rPh>
    <phoneticPr fontId="3"/>
  </si>
  <si>
    <t>15年7月</t>
    <rPh sb="2" eb="3">
      <t>ネン</t>
    </rPh>
    <rPh sb="4" eb="5">
      <t>ツキ</t>
    </rPh>
    <phoneticPr fontId="3"/>
  </si>
  <si>
    <t>15年8月</t>
    <rPh sb="2" eb="3">
      <t>ネン</t>
    </rPh>
    <phoneticPr fontId="3"/>
  </si>
  <si>
    <t>15年8月</t>
    <rPh sb="2" eb="3">
      <t>ネン</t>
    </rPh>
    <rPh sb="4" eb="5">
      <t>ツキ</t>
    </rPh>
    <phoneticPr fontId="3"/>
  </si>
  <si>
    <t>15年9月</t>
    <rPh sb="2" eb="3">
      <t>ネン</t>
    </rPh>
    <phoneticPr fontId="3"/>
  </si>
  <si>
    <t>15年9月</t>
    <rPh sb="2" eb="3">
      <t>ネン</t>
    </rPh>
    <rPh sb="4" eb="5">
      <t>ツキ</t>
    </rPh>
    <phoneticPr fontId="3"/>
  </si>
  <si>
    <t>15年10月</t>
    <rPh sb="2" eb="3">
      <t>ネン</t>
    </rPh>
    <phoneticPr fontId="3"/>
  </si>
  <si>
    <t>15年10月</t>
    <rPh sb="2" eb="3">
      <t>ネン</t>
    </rPh>
    <rPh sb="5" eb="6">
      <t>ツキ</t>
    </rPh>
    <phoneticPr fontId="3"/>
  </si>
  <si>
    <t>15年11月</t>
    <rPh sb="2" eb="3">
      <t>ネン</t>
    </rPh>
    <phoneticPr fontId="3"/>
  </si>
  <si>
    <t>15年11月</t>
    <rPh sb="2" eb="3">
      <t>ネン</t>
    </rPh>
    <rPh sb="5" eb="6">
      <t>ツキ</t>
    </rPh>
    <phoneticPr fontId="3"/>
  </si>
  <si>
    <t>15年12月</t>
    <rPh sb="2" eb="3">
      <t>ネン</t>
    </rPh>
    <phoneticPr fontId="3"/>
  </si>
  <si>
    <t>15年12月</t>
    <rPh sb="2" eb="3">
      <t>ネン</t>
    </rPh>
    <rPh sb="5" eb="6">
      <t>ツキ</t>
    </rPh>
    <phoneticPr fontId="3"/>
  </si>
  <si>
    <t>15年</t>
    <rPh sb="2" eb="3">
      <t>ネン</t>
    </rPh>
    <phoneticPr fontId="3"/>
  </si>
  <si>
    <t>16年1月</t>
    <rPh sb="2" eb="3">
      <t>ネン</t>
    </rPh>
    <phoneticPr fontId="3"/>
  </si>
  <si>
    <t>16年1月</t>
    <rPh sb="2" eb="3">
      <t>ネン</t>
    </rPh>
    <rPh sb="4" eb="5">
      <t>ツキ</t>
    </rPh>
    <phoneticPr fontId="3"/>
  </si>
  <si>
    <t>平成１５年</t>
    <rPh sb="0" eb="2">
      <t>ヘイセイ</t>
    </rPh>
    <rPh sb="4" eb="5">
      <t>ネン</t>
    </rPh>
    <phoneticPr fontId="3"/>
  </si>
  <si>
    <t>2月</t>
    <phoneticPr fontId="3"/>
  </si>
  <si>
    <t>2月</t>
    <rPh sb="1" eb="2">
      <t>ツキ</t>
    </rPh>
    <phoneticPr fontId="3"/>
  </si>
  <si>
    <t>3月</t>
    <phoneticPr fontId="3"/>
  </si>
  <si>
    <t>3月</t>
    <rPh sb="1" eb="2">
      <t>ツキ</t>
    </rPh>
    <phoneticPr fontId="3"/>
  </si>
  <si>
    <t>4月</t>
    <rPh sb="1" eb="2">
      <t>ツキ</t>
    </rPh>
    <phoneticPr fontId="3"/>
  </si>
  <si>
    <t>金属プレス</t>
  </si>
  <si>
    <t>産業機械器具用</t>
  </si>
  <si>
    <t>農業機械器具用</t>
  </si>
  <si>
    <t>事務用機械器具用</t>
  </si>
  <si>
    <t>電気機器通信機器用</t>
  </si>
  <si>
    <t>自動車用</t>
  </si>
  <si>
    <t>精密機器用</t>
  </si>
  <si>
    <t>厨暖房機器用</t>
  </si>
  <si>
    <t>家具建築用</t>
  </si>
  <si>
    <t>その他用</t>
  </si>
  <si>
    <t>17年1月</t>
    <rPh sb="2" eb="3">
      <t>ネン</t>
    </rPh>
    <phoneticPr fontId="3"/>
  </si>
  <si>
    <t>17年1月</t>
    <rPh sb="2" eb="3">
      <t>ネン</t>
    </rPh>
    <rPh sb="4" eb="5">
      <t>ツキ</t>
    </rPh>
    <phoneticPr fontId="3"/>
  </si>
  <si>
    <t>17年2月</t>
    <rPh sb="2" eb="3">
      <t>ネン</t>
    </rPh>
    <phoneticPr fontId="3"/>
  </si>
  <si>
    <t>17年2月</t>
    <rPh sb="2" eb="3">
      <t>ネン</t>
    </rPh>
    <rPh sb="4" eb="5">
      <t>ツキ</t>
    </rPh>
    <phoneticPr fontId="3"/>
  </si>
  <si>
    <t>16年</t>
    <rPh sb="2" eb="3">
      <t>ネン</t>
    </rPh>
    <phoneticPr fontId="3"/>
  </si>
  <si>
    <t>17年3月</t>
    <rPh sb="2" eb="3">
      <t>ネン</t>
    </rPh>
    <phoneticPr fontId="3"/>
  </si>
  <si>
    <t>17年3月</t>
    <rPh sb="2" eb="3">
      <t>ネン</t>
    </rPh>
    <rPh sb="4" eb="5">
      <t>ツキ</t>
    </rPh>
    <phoneticPr fontId="3"/>
  </si>
  <si>
    <t>17年4月</t>
    <rPh sb="2" eb="3">
      <t>ネン</t>
    </rPh>
    <phoneticPr fontId="3"/>
  </si>
  <si>
    <t>17年4月</t>
    <rPh sb="2" eb="3">
      <t>ネン</t>
    </rPh>
    <rPh sb="4" eb="5">
      <t>ツキ</t>
    </rPh>
    <phoneticPr fontId="3"/>
  </si>
  <si>
    <t>17年5月</t>
    <rPh sb="2" eb="3">
      <t>ネン</t>
    </rPh>
    <phoneticPr fontId="3"/>
  </si>
  <si>
    <t>17年5月</t>
    <rPh sb="2" eb="3">
      <t>ネン</t>
    </rPh>
    <rPh sb="4" eb="5">
      <t>ツキ</t>
    </rPh>
    <phoneticPr fontId="3"/>
  </si>
  <si>
    <t>17年6月</t>
    <rPh sb="2" eb="3">
      <t>ネン</t>
    </rPh>
    <phoneticPr fontId="3"/>
  </si>
  <si>
    <t>17年6月</t>
    <rPh sb="2" eb="3">
      <t>ネン</t>
    </rPh>
    <rPh sb="4" eb="5">
      <t>ツキ</t>
    </rPh>
    <phoneticPr fontId="3"/>
  </si>
  <si>
    <t>17年7月</t>
    <rPh sb="2" eb="3">
      <t>ネン</t>
    </rPh>
    <rPh sb="4" eb="5">
      <t>ツキ</t>
    </rPh>
    <phoneticPr fontId="3"/>
  </si>
  <si>
    <t>17年7月</t>
    <rPh sb="2" eb="3">
      <t>ネン</t>
    </rPh>
    <phoneticPr fontId="3"/>
  </si>
  <si>
    <t>17年8月</t>
    <rPh sb="2" eb="3">
      <t>ネン</t>
    </rPh>
    <phoneticPr fontId="3"/>
  </si>
  <si>
    <t>17年8月</t>
    <rPh sb="2" eb="3">
      <t>ネン</t>
    </rPh>
    <rPh sb="4" eb="5">
      <t>ツキ</t>
    </rPh>
    <phoneticPr fontId="3"/>
  </si>
  <si>
    <t>17年9月</t>
    <rPh sb="2" eb="3">
      <t>ネン</t>
    </rPh>
    <phoneticPr fontId="3"/>
  </si>
  <si>
    <t>17年9月</t>
    <rPh sb="2" eb="3">
      <t>ネン</t>
    </rPh>
    <rPh sb="4" eb="5">
      <t>ツキ</t>
    </rPh>
    <phoneticPr fontId="3"/>
  </si>
  <si>
    <t>17年10月</t>
    <rPh sb="2" eb="3">
      <t>ネン</t>
    </rPh>
    <phoneticPr fontId="3"/>
  </si>
  <si>
    <t>17年10月</t>
    <rPh sb="2" eb="3">
      <t>ネン</t>
    </rPh>
    <rPh sb="5" eb="6">
      <t>ツキ</t>
    </rPh>
    <phoneticPr fontId="3"/>
  </si>
  <si>
    <t>17年11月</t>
    <rPh sb="2" eb="3">
      <t>ネン</t>
    </rPh>
    <phoneticPr fontId="3"/>
  </si>
  <si>
    <t>17年11月</t>
    <rPh sb="2" eb="3">
      <t>ネン</t>
    </rPh>
    <rPh sb="5" eb="6">
      <t>ツキ</t>
    </rPh>
    <phoneticPr fontId="3"/>
  </si>
  <si>
    <t>17年12月</t>
    <rPh sb="2" eb="3">
      <t>ネン</t>
    </rPh>
    <phoneticPr fontId="3"/>
  </si>
  <si>
    <t>17年12月</t>
    <rPh sb="2" eb="3">
      <t>ネン</t>
    </rPh>
    <rPh sb="5" eb="6">
      <t>ツキ</t>
    </rPh>
    <phoneticPr fontId="3"/>
  </si>
  <si>
    <t>17年</t>
    <rPh sb="2" eb="3">
      <t>ネン</t>
    </rPh>
    <phoneticPr fontId="3"/>
  </si>
  <si>
    <t>18年1月</t>
    <rPh sb="2" eb="3">
      <t>ネン</t>
    </rPh>
    <phoneticPr fontId="3"/>
  </si>
  <si>
    <t>平成１６年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</si>
  <si>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</si>
  <si>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18年1月</t>
    <rPh sb="2" eb="3">
      <t>ネン</t>
    </rPh>
    <rPh sb="4" eb="5">
      <t>ツキ</t>
    </rPh>
    <phoneticPr fontId="3"/>
  </si>
  <si>
    <t>18年2月</t>
    <rPh sb="2" eb="3">
      <t>ネン</t>
    </rPh>
    <phoneticPr fontId="3"/>
  </si>
  <si>
    <t>18年2月</t>
    <rPh sb="2" eb="3">
      <t>ネン</t>
    </rPh>
    <rPh sb="4" eb="5">
      <t>ツキ</t>
    </rPh>
    <phoneticPr fontId="3"/>
  </si>
  <si>
    <t>18年3月</t>
    <rPh sb="2" eb="3">
      <t>ネン</t>
    </rPh>
    <rPh sb="4" eb="5">
      <t>ツキ</t>
    </rPh>
    <phoneticPr fontId="3"/>
  </si>
  <si>
    <t>18年3月</t>
    <rPh sb="2" eb="3">
      <t>ネン</t>
    </rPh>
    <phoneticPr fontId="3"/>
  </si>
  <si>
    <t>18年4月</t>
    <rPh sb="2" eb="3">
      <t>ネン</t>
    </rPh>
    <phoneticPr fontId="3"/>
  </si>
  <si>
    <t>18年4月</t>
    <rPh sb="2" eb="3">
      <t>ネン</t>
    </rPh>
    <rPh sb="4" eb="5">
      <t>ツキ</t>
    </rPh>
    <phoneticPr fontId="3"/>
  </si>
  <si>
    <t>18年5月</t>
    <rPh sb="2" eb="3">
      <t>ネン</t>
    </rPh>
    <rPh sb="4" eb="5">
      <t>ツキ</t>
    </rPh>
    <phoneticPr fontId="3"/>
  </si>
  <si>
    <t>18年5月</t>
    <rPh sb="2" eb="3">
      <t>ネン</t>
    </rPh>
    <phoneticPr fontId="3"/>
  </si>
  <si>
    <t>18年6月</t>
    <rPh sb="2" eb="3">
      <t>ネン</t>
    </rPh>
    <rPh sb="4" eb="5">
      <t>ツキ</t>
    </rPh>
    <phoneticPr fontId="3"/>
  </si>
  <si>
    <t>18年6月</t>
    <rPh sb="2" eb="3">
      <t>ネン</t>
    </rPh>
    <phoneticPr fontId="3"/>
  </si>
  <si>
    <t>18年7月</t>
    <rPh sb="2" eb="3">
      <t>ネン</t>
    </rPh>
    <phoneticPr fontId="3"/>
  </si>
  <si>
    <t>18年7月</t>
    <rPh sb="2" eb="3">
      <t>ネン</t>
    </rPh>
    <rPh sb="4" eb="5">
      <t>ツキ</t>
    </rPh>
    <phoneticPr fontId="3"/>
  </si>
  <si>
    <t>18年8月</t>
    <rPh sb="2" eb="3">
      <t>ネン</t>
    </rPh>
    <phoneticPr fontId="3"/>
  </si>
  <si>
    <t>18年8月</t>
    <rPh sb="2" eb="3">
      <t>ネン</t>
    </rPh>
    <rPh sb="4" eb="5">
      <t>ツキ</t>
    </rPh>
    <phoneticPr fontId="3"/>
  </si>
  <si>
    <t>18年9月</t>
    <rPh sb="2" eb="3">
      <t>ネン</t>
    </rPh>
    <rPh sb="4" eb="5">
      <t>ツキ</t>
    </rPh>
    <phoneticPr fontId="3"/>
  </si>
  <si>
    <t>18年9月</t>
    <rPh sb="2" eb="3">
      <t>ネン</t>
    </rPh>
    <phoneticPr fontId="3"/>
  </si>
  <si>
    <t>18年10月</t>
    <rPh sb="2" eb="3">
      <t>ネン</t>
    </rPh>
    <phoneticPr fontId="3"/>
  </si>
  <si>
    <t>18年10月</t>
    <rPh sb="2" eb="3">
      <t>ネン</t>
    </rPh>
    <rPh sb="5" eb="6">
      <t>ツキ</t>
    </rPh>
    <phoneticPr fontId="3"/>
  </si>
  <si>
    <t>18年11月</t>
    <rPh sb="2" eb="3">
      <t>ネン</t>
    </rPh>
    <phoneticPr fontId="3"/>
  </si>
  <si>
    <t>18年11月</t>
    <rPh sb="2" eb="3">
      <t>ネン</t>
    </rPh>
    <rPh sb="5" eb="6">
      <t>ツキ</t>
    </rPh>
    <phoneticPr fontId="3"/>
  </si>
  <si>
    <t>18年12月</t>
    <rPh sb="2" eb="3">
      <t>ネン</t>
    </rPh>
    <phoneticPr fontId="3"/>
  </si>
  <si>
    <t>18年12月</t>
    <rPh sb="2" eb="3">
      <t>ネン</t>
    </rPh>
    <rPh sb="5" eb="6">
      <t>ツキ</t>
    </rPh>
    <phoneticPr fontId="3"/>
  </si>
  <si>
    <t>19年1月</t>
    <rPh sb="2" eb="3">
      <t>ネン</t>
    </rPh>
    <phoneticPr fontId="3"/>
  </si>
  <si>
    <t>平成１8年</t>
    <rPh sb="0" eb="2">
      <t>ヘイセイ</t>
    </rPh>
    <rPh sb="4" eb="5">
      <t>ネン</t>
    </rPh>
    <phoneticPr fontId="3"/>
  </si>
  <si>
    <t>19年1月</t>
    <rPh sb="2" eb="3">
      <t>ネン</t>
    </rPh>
    <rPh sb="4" eb="5">
      <t>ツキ</t>
    </rPh>
    <phoneticPr fontId="3"/>
  </si>
  <si>
    <t>18年</t>
    <rPh sb="2" eb="3">
      <t>ネン</t>
    </rPh>
    <phoneticPr fontId="3"/>
  </si>
  <si>
    <t>19年2月</t>
    <rPh sb="2" eb="3">
      <t>ネン</t>
    </rPh>
    <rPh sb="4" eb="5">
      <t>ツキ</t>
    </rPh>
    <phoneticPr fontId="3"/>
  </si>
  <si>
    <t>19年2月</t>
    <rPh sb="2" eb="3">
      <t>ネン</t>
    </rPh>
    <phoneticPr fontId="3"/>
  </si>
  <si>
    <t>19年3月</t>
    <rPh sb="2" eb="3">
      <t>ネン</t>
    </rPh>
    <rPh sb="4" eb="5">
      <t>ツキ</t>
    </rPh>
    <phoneticPr fontId="3"/>
  </si>
  <si>
    <t>19年3月</t>
    <rPh sb="2" eb="3">
      <t>ネン</t>
    </rPh>
    <phoneticPr fontId="3"/>
  </si>
  <si>
    <t>19年4月</t>
    <rPh sb="2" eb="3">
      <t>ネン</t>
    </rPh>
    <rPh sb="4" eb="5">
      <t>ツキ</t>
    </rPh>
    <phoneticPr fontId="3"/>
  </si>
  <si>
    <t>19年4月</t>
    <rPh sb="2" eb="3">
      <t>ネン</t>
    </rPh>
    <phoneticPr fontId="3"/>
  </si>
  <si>
    <t>19年5月</t>
    <rPh sb="2" eb="3">
      <t>ネン</t>
    </rPh>
    <phoneticPr fontId="3"/>
  </si>
  <si>
    <t>19年5月</t>
    <rPh sb="2" eb="3">
      <t>ネン</t>
    </rPh>
    <rPh sb="4" eb="5">
      <t>ツキ</t>
    </rPh>
    <phoneticPr fontId="3"/>
  </si>
  <si>
    <t>19年6月</t>
    <rPh sb="2" eb="3">
      <t>ネン</t>
    </rPh>
    <phoneticPr fontId="3"/>
  </si>
  <si>
    <t>19年6月</t>
    <rPh sb="2" eb="3">
      <t>ネン</t>
    </rPh>
    <rPh sb="4" eb="5">
      <t>ツキ</t>
    </rPh>
    <phoneticPr fontId="3"/>
  </si>
  <si>
    <t>19年7月</t>
    <rPh sb="2" eb="3">
      <t>ネン</t>
    </rPh>
    <rPh sb="4" eb="5">
      <t>ツキ</t>
    </rPh>
    <phoneticPr fontId="3"/>
  </si>
  <si>
    <t>19年7月</t>
    <rPh sb="2" eb="3">
      <t>ネン</t>
    </rPh>
    <phoneticPr fontId="3"/>
  </si>
  <si>
    <t>19年8月</t>
    <rPh sb="2" eb="3">
      <t>ネン</t>
    </rPh>
    <rPh sb="4" eb="5">
      <t>ツキ</t>
    </rPh>
    <phoneticPr fontId="3"/>
  </si>
  <si>
    <t>19年8月</t>
    <rPh sb="2" eb="3">
      <t>ネン</t>
    </rPh>
    <phoneticPr fontId="3"/>
  </si>
  <si>
    <t>19年9月</t>
    <rPh sb="2" eb="3">
      <t>ネン</t>
    </rPh>
    <rPh sb="4" eb="5">
      <t>ツキ</t>
    </rPh>
    <phoneticPr fontId="3"/>
  </si>
  <si>
    <t>19年9月</t>
    <rPh sb="2" eb="3">
      <t>ネン</t>
    </rPh>
    <phoneticPr fontId="3"/>
  </si>
  <si>
    <t>19年10月</t>
    <rPh sb="2" eb="3">
      <t>ネン</t>
    </rPh>
    <phoneticPr fontId="3"/>
  </si>
  <si>
    <t>19年10月</t>
    <rPh sb="2" eb="3">
      <t>ネン</t>
    </rPh>
    <rPh sb="5" eb="6">
      <t>ツキ</t>
    </rPh>
    <phoneticPr fontId="3"/>
  </si>
  <si>
    <t>19年11月</t>
    <rPh sb="2" eb="3">
      <t>ネン</t>
    </rPh>
    <rPh sb="5" eb="6">
      <t>ツキ</t>
    </rPh>
    <phoneticPr fontId="3"/>
  </si>
  <si>
    <t>19年11月</t>
    <rPh sb="2" eb="3">
      <t>ネン</t>
    </rPh>
    <phoneticPr fontId="3"/>
  </si>
  <si>
    <t>19年12月</t>
    <rPh sb="2" eb="3">
      <t>ネン</t>
    </rPh>
    <rPh sb="5" eb="6">
      <t>ツキ</t>
    </rPh>
    <phoneticPr fontId="3"/>
  </si>
  <si>
    <t>19年12月</t>
    <rPh sb="2" eb="3">
      <t>ネン</t>
    </rPh>
    <phoneticPr fontId="3"/>
  </si>
  <si>
    <t>平成１9年</t>
    <rPh sb="0" eb="2">
      <t>ヘイセイ</t>
    </rPh>
    <rPh sb="4" eb="5">
      <t>ネン</t>
    </rPh>
    <phoneticPr fontId="3"/>
  </si>
  <si>
    <t>19年</t>
    <rPh sb="2" eb="3">
      <t>ネン</t>
    </rPh>
    <phoneticPr fontId="3"/>
  </si>
  <si>
    <t>20年1月</t>
    <rPh sb="2" eb="3">
      <t>ネン</t>
    </rPh>
    <rPh sb="4" eb="5">
      <t>ツキ</t>
    </rPh>
    <phoneticPr fontId="3"/>
  </si>
  <si>
    <t>20年1月</t>
    <rPh sb="2" eb="3">
      <t>ネン</t>
    </rPh>
    <phoneticPr fontId="3"/>
  </si>
  <si>
    <t>20年2月</t>
    <rPh sb="2" eb="3">
      <t>ネン</t>
    </rPh>
    <rPh sb="4" eb="5">
      <t>ツキ</t>
    </rPh>
    <phoneticPr fontId="3"/>
  </si>
  <si>
    <t>20年2月</t>
    <rPh sb="2" eb="3">
      <t>ネン</t>
    </rPh>
    <phoneticPr fontId="3"/>
  </si>
  <si>
    <t>20年3月</t>
    <rPh sb="2" eb="3">
      <t>ネン</t>
    </rPh>
    <rPh sb="4" eb="5">
      <t>ツキ</t>
    </rPh>
    <phoneticPr fontId="3"/>
  </si>
  <si>
    <t>20年3月</t>
    <rPh sb="2" eb="3">
      <t>ネン</t>
    </rPh>
    <phoneticPr fontId="3"/>
  </si>
  <si>
    <t>20年4月</t>
    <rPh sb="2" eb="3">
      <t>ネン</t>
    </rPh>
    <rPh sb="4" eb="5">
      <t>ツキ</t>
    </rPh>
    <phoneticPr fontId="3"/>
  </si>
  <si>
    <t>20年4月</t>
    <rPh sb="2" eb="3">
      <t>ネン</t>
    </rPh>
    <phoneticPr fontId="3"/>
  </si>
  <si>
    <t>20年5月</t>
    <rPh sb="2" eb="3">
      <t>ネン</t>
    </rPh>
    <rPh sb="4" eb="5">
      <t>ツキ</t>
    </rPh>
    <phoneticPr fontId="3"/>
  </si>
  <si>
    <t>20年5月</t>
    <rPh sb="2" eb="3">
      <t>ネン</t>
    </rPh>
    <phoneticPr fontId="3"/>
  </si>
  <si>
    <t>20年6月</t>
    <rPh sb="2" eb="3">
      <t>ネン</t>
    </rPh>
    <rPh sb="4" eb="5">
      <t>ツキ</t>
    </rPh>
    <phoneticPr fontId="3"/>
  </si>
  <si>
    <t>20年6月</t>
    <rPh sb="2" eb="3">
      <t>ネン</t>
    </rPh>
    <phoneticPr fontId="3"/>
  </si>
  <si>
    <t>20年7月</t>
    <rPh sb="2" eb="3">
      <t>ネン</t>
    </rPh>
    <rPh sb="4" eb="5">
      <t>ツキ</t>
    </rPh>
    <phoneticPr fontId="3"/>
  </si>
  <si>
    <t>20年7月</t>
    <rPh sb="2" eb="3">
      <t>ネン</t>
    </rPh>
    <phoneticPr fontId="3"/>
  </si>
  <si>
    <t>20年8月</t>
    <rPh sb="2" eb="3">
      <t>ネン</t>
    </rPh>
    <rPh sb="4" eb="5">
      <t>ツキ</t>
    </rPh>
    <phoneticPr fontId="3"/>
  </si>
  <si>
    <t>20年8月</t>
    <rPh sb="2" eb="3">
      <t>ネン</t>
    </rPh>
    <phoneticPr fontId="3"/>
  </si>
  <si>
    <t>20年9月</t>
    <rPh sb="2" eb="3">
      <t>ネン</t>
    </rPh>
    <phoneticPr fontId="3"/>
  </si>
  <si>
    <t>20年9月</t>
    <rPh sb="2" eb="3">
      <t>ネン</t>
    </rPh>
    <rPh sb="4" eb="5">
      <t>ツキ</t>
    </rPh>
    <phoneticPr fontId="3"/>
  </si>
  <si>
    <t>20年10月</t>
    <rPh sb="2" eb="3">
      <t>ネン</t>
    </rPh>
    <rPh sb="5" eb="6">
      <t>ツキ</t>
    </rPh>
    <phoneticPr fontId="3"/>
  </si>
  <si>
    <t>20年10月</t>
    <rPh sb="2" eb="3">
      <t>ネン</t>
    </rPh>
    <phoneticPr fontId="3"/>
  </si>
  <si>
    <t>20年11月</t>
    <rPh sb="2" eb="3">
      <t>ネン</t>
    </rPh>
    <rPh sb="5" eb="6">
      <t>ツキ</t>
    </rPh>
    <phoneticPr fontId="3"/>
  </si>
  <si>
    <t>20年11月</t>
    <rPh sb="2" eb="3">
      <t>ネン</t>
    </rPh>
    <phoneticPr fontId="3"/>
  </si>
  <si>
    <t>20年12月</t>
    <rPh sb="2" eb="3">
      <t>ネン</t>
    </rPh>
    <phoneticPr fontId="3"/>
  </si>
  <si>
    <t>20年12月</t>
    <rPh sb="2" eb="3">
      <t>ネン</t>
    </rPh>
    <rPh sb="5" eb="6">
      <t>ツキ</t>
    </rPh>
    <phoneticPr fontId="3"/>
  </si>
  <si>
    <t>21年1月</t>
    <rPh sb="2" eb="3">
      <t>ネン</t>
    </rPh>
    <phoneticPr fontId="3"/>
  </si>
  <si>
    <t>21年1月</t>
    <rPh sb="2" eb="3">
      <t>ネン</t>
    </rPh>
    <rPh sb="4" eb="5">
      <t>ツキ</t>
    </rPh>
    <phoneticPr fontId="3"/>
  </si>
  <si>
    <t>平成20年</t>
    <rPh sb="0" eb="2">
      <t>ヘイセイ</t>
    </rPh>
    <rPh sb="4" eb="5">
      <t>ネン</t>
    </rPh>
    <phoneticPr fontId="3"/>
  </si>
  <si>
    <t>20年</t>
    <rPh sb="2" eb="3">
      <t>ネン</t>
    </rPh>
    <phoneticPr fontId="3"/>
  </si>
  <si>
    <t>21年2月</t>
    <rPh sb="2" eb="3">
      <t>ネン</t>
    </rPh>
    <rPh sb="4" eb="5">
      <t>ツキ</t>
    </rPh>
    <phoneticPr fontId="3"/>
  </si>
  <si>
    <t>21年2月</t>
    <rPh sb="2" eb="3">
      <t>ネン</t>
    </rPh>
    <phoneticPr fontId="3"/>
  </si>
  <si>
    <t>21年3月</t>
    <rPh sb="2" eb="3">
      <t>ネン</t>
    </rPh>
    <rPh sb="4" eb="5">
      <t>ツキ</t>
    </rPh>
    <phoneticPr fontId="3"/>
  </si>
  <si>
    <t>21年3月</t>
    <rPh sb="2" eb="3">
      <t>ネン</t>
    </rPh>
    <phoneticPr fontId="3"/>
  </si>
  <si>
    <t>21年4月</t>
    <rPh sb="2" eb="3">
      <t>ネン</t>
    </rPh>
    <phoneticPr fontId="3"/>
  </si>
  <si>
    <t>21年4月</t>
    <rPh sb="2" eb="3">
      <t>ネン</t>
    </rPh>
    <rPh sb="4" eb="5">
      <t>ツキ</t>
    </rPh>
    <phoneticPr fontId="3"/>
  </si>
  <si>
    <t>21年5月</t>
    <rPh sb="2" eb="3">
      <t>ネン</t>
    </rPh>
    <rPh sb="4" eb="5">
      <t>ツキ</t>
    </rPh>
    <phoneticPr fontId="3"/>
  </si>
  <si>
    <t>21年5月</t>
    <rPh sb="2" eb="3">
      <t>ネン</t>
    </rPh>
    <phoneticPr fontId="3"/>
  </si>
  <si>
    <t>21年6月</t>
    <rPh sb="2" eb="3">
      <t>ネン</t>
    </rPh>
    <phoneticPr fontId="3"/>
  </si>
  <si>
    <t>21年6月</t>
    <rPh sb="2" eb="3">
      <t>ネン</t>
    </rPh>
    <rPh sb="4" eb="5">
      <t>ツキ</t>
    </rPh>
    <phoneticPr fontId="3"/>
  </si>
  <si>
    <t>21年7月</t>
    <rPh sb="2" eb="3">
      <t>ネン</t>
    </rPh>
    <rPh sb="4" eb="5">
      <t>ツキ</t>
    </rPh>
    <phoneticPr fontId="3"/>
  </si>
  <si>
    <t>21年7月</t>
    <rPh sb="2" eb="3">
      <t>ネン</t>
    </rPh>
    <phoneticPr fontId="3"/>
  </si>
  <si>
    <t>21年8月</t>
    <rPh sb="2" eb="3">
      <t>ネン</t>
    </rPh>
    <rPh sb="4" eb="5">
      <t>ツキ</t>
    </rPh>
    <phoneticPr fontId="3"/>
  </si>
  <si>
    <t>21年8月</t>
    <rPh sb="2" eb="3">
      <t>ネン</t>
    </rPh>
    <phoneticPr fontId="3"/>
  </si>
  <si>
    <t>21年9月</t>
    <rPh sb="2" eb="3">
      <t>ネン</t>
    </rPh>
    <phoneticPr fontId="3"/>
  </si>
  <si>
    <t>21年9月</t>
    <rPh sb="2" eb="3">
      <t>ネン</t>
    </rPh>
    <rPh sb="4" eb="5">
      <t>ツキ</t>
    </rPh>
    <phoneticPr fontId="3"/>
  </si>
  <si>
    <t>21年10月</t>
    <rPh sb="2" eb="3">
      <t>ネン</t>
    </rPh>
    <phoneticPr fontId="3"/>
  </si>
  <si>
    <t>21年10月</t>
    <rPh sb="2" eb="3">
      <t>ネン</t>
    </rPh>
    <rPh sb="5" eb="6">
      <t>ツキ</t>
    </rPh>
    <phoneticPr fontId="3"/>
  </si>
  <si>
    <t>21年11月</t>
    <rPh sb="2" eb="3">
      <t>ネン</t>
    </rPh>
    <phoneticPr fontId="3"/>
  </si>
  <si>
    <t>21年11月</t>
    <rPh sb="2" eb="3">
      <t>ネン</t>
    </rPh>
    <rPh sb="5" eb="6">
      <t>ツキ</t>
    </rPh>
    <phoneticPr fontId="3"/>
  </si>
  <si>
    <t>21年12月</t>
    <rPh sb="2" eb="3">
      <t>ネン</t>
    </rPh>
    <phoneticPr fontId="3"/>
  </si>
  <si>
    <t>21年12月</t>
    <rPh sb="2" eb="3">
      <t>ネン</t>
    </rPh>
    <rPh sb="5" eb="6">
      <t>ツキ</t>
    </rPh>
    <phoneticPr fontId="3"/>
  </si>
  <si>
    <t>平成21年</t>
    <rPh sb="0" eb="2">
      <t>ヘイセイ</t>
    </rPh>
    <rPh sb="4" eb="5">
      <t>ネン</t>
    </rPh>
    <phoneticPr fontId="3"/>
  </si>
  <si>
    <t>21年</t>
    <rPh sb="2" eb="3">
      <t>ネン</t>
    </rPh>
    <phoneticPr fontId="3"/>
  </si>
  <si>
    <t>22年1月</t>
    <rPh sb="2" eb="3">
      <t>ネン</t>
    </rPh>
    <rPh sb="4" eb="5">
      <t>ツキ</t>
    </rPh>
    <phoneticPr fontId="3"/>
  </si>
  <si>
    <t>22年1月</t>
    <rPh sb="2" eb="3">
      <t>ネン</t>
    </rPh>
    <phoneticPr fontId="3"/>
  </si>
  <si>
    <t>22年2月</t>
    <rPh sb="2" eb="3">
      <t>ネン</t>
    </rPh>
    <rPh sb="4" eb="5">
      <t>ツキ</t>
    </rPh>
    <phoneticPr fontId="3"/>
  </si>
  <si>
    <t>22年2月</t>
    <rPh sb="2" eb="3">
      <t>ネン</t>
    </rPh>
    <phoneticPr fontId="3"/>
  </si>
  <si>
    <t>22年3月</t>
    <rPh sb="2" eb="3">
      <t>ネン</t>
    </rPh>
    <phoneticPr fontId="3"/>
  </si>
  <si>
    <t>22年3月</t>
    <rPh sb="2" eb="3">
      <t>ネン</t>
    </rPh>
    <rPh sb="4" eb="5">
      <t>ツキ</t>
    </rPh>
    <phoneticPr fontId="3"/>
  </si>
  <si>
    <t>22年4月</t>
    <rPh sb="2" eb="3">
      <t>ネン</t>
    </rPh>
    <rPh sb="4" eb="5">
      <t>ツキ</t>
    </rPh>
    <phoneticPr fontId="3"/>
  </si>
  <si>
    <t>22年4月</t>
    <rPh sb="2" eb="3">
      <t>ネン</t>
    </rPh>
    <phoneticPr fontId="3"/>
  </si>
  <si>
    <t>22年5月</t>
    <rPh sb="2" eb="3">
      <t>ネン</t>
    </rPh>
    <phoneticPr fontId="3"/>
  </si>
  <si>
    <t>22年5月</t>
    <rPh sb="2" eb="3">
      <t>ネン</t>
    </rPh>
    <rPh sb="4" eb="5">
      <t>ツキ</t>
    </rPh>
    <phoneticPr fontId="3"/>
  </si>
  <si>
    <t>22年6月</t>
    <rPh sb="2" eb="3">
      <t>ネン</t>
    </rPh>
    <phoneticPr fontId="3"/>
  </si>
  <si>
    <t>22年6月</t>
    <rPh sb="2" eb="3">
      <t>ネン</t>
    </rPh>
    <rPh sb="4" eb="5">
      <t>ツキ</t>
    </rPh>
    <phoneticPr fontId="3"/>
  </si>
  <si>
    <t>22年7月</t>
    <rPh sb="2" eb="3">
      <t>ネン</t>
    </rPh>
    <phoneticPr fontId="3"/>
  </si>
  <si>
    <t>22年7月</t>
    <rPh sb="2" eb="3">
      <t>ネン</t>
    </rPh>
    <rPh sb="4" eb="5">
      <t>ツキ</t>
    </rPh>
    <phoneticPr fontId="3"/>
  </si>
  <si>
    <t>22年8月</t>
    <rPh sb="2" eb="3">
      <t>ネン</t>
    </rPh>
    <phoneticPr fontId="3"/>
  </si>
  <si>
    <t>22年8月</t>
    <rPh sb="2" eb="3">
      <t>ネン</t>
    </rPh>
    <rPh sb="4" eb="5">
      <t>ツキ</t>
    </rPh>
    <phoneticPr fontId="3"/>
  </si>
  <si>
    <t>22年9月</t>
    <rPh sb="2" eb="3">
      <t>ネン</t>
    </rPh>
    <phoneticPr fontId="3"/>
  </si>
  <si>
    <t>22年9月</t>
    <rPh sb="2" eb="3">
      <t>ネン</t>
    </rPh>
    <rPh sb="4" eb="5">
      <t>ツキ</t>
    </rPh>
    <phoneticPr fontId="3"/>
  </si>
  <si>
    <t>22年10月</t>
    <rPh sb="2" eb="3">
      <t>ネン</t>
    </rPh>
    <phoneticPr fontId="3"/>
  </si>
  <si>
    <t>22年10月</t>
    <rPh sb="2" eb="3">
      <t>ネン</t>
    </rPh>
    <rPh sb="5" eb="6">
      <t>ツキ</t>
    </rPh>
    <phoneticPr fontId="3"/>
  </si>
  <si>
    <t>別添５－１</t>
    <rPh sb="0" eb="2">
      <t>ベッテン</t>
    </rPh>
    <phoneticPr fontId="3"/>
  </si>
  <si>
    <t>別添５－２</t>
    <rPh sb="0" eb="2">
      <t>ベッテン</t>
    </rPh>
    <phoneticPr fontId="3"/>
  </si>
  <si>
    <t>22年11月</t>
    <rPh sb="2" eb="3">
      <t>ネン</t>
    </rPh>
    <phoneticPr fontId="3"/>
  </si>
  <si>
    <t>22年11月</t>
    <rPh sb="2" eb="3">
      <t>ネン</t>
    </rPh>
    <rPh sb="5" eb="6">
      <t>ツキ</t>
    </rPh>
    <phoneticPr fontId="3"/>
  </si>
  <si>
    <t>22年12月</t>
    <rPh sb="2" eb="3">
      <t>ネン</t>
    </rPh>
    <rPh sb="5" eb="6">
      <t>ツキ</t>
    </rPh>
    <phoneticPr fontId="3"/>
  </si>
  <si>
    <t>平成22年</t>
    <rPh sb="0" eb="2">
      <t>ヘイセイ</t>
    </rPh>
    <rPh sb="4" eb="5">
      <t>ネン</t>
    </rPh>
    <phoneticPr fontId="3"/>
  </si>
  <si>
    <t>23年1月</t>
    <rPh sb="2" eb="3">
      <t>ネン</t>
    </rPh>
    <rPh sb="4" eb="5">
      <t>ツキ</t>
    </rPh>
    <phoneticPr fontId="3"/>
  </si>
  <si>
    <t>23年2月</t>
    <rPh sb="2" eb="3">
      <t>ネン</t>
    </rPh>
    <rPh sb="4" eb="5">
      <t>ツキ</t>
    </rPh>
    <phoneticPr fontId="3"/>
  </si>
  <si>
    <t>23年3月</t>
    <rPh sb="2" eb="3">
      <t>ネン</t>
    </rPh>
    <rPh sb="4" eb="5">
      <t>ツキ</t>
    </rPh>
    <phoneticPr fontId="3"/>
  </si>
  <si>
    <t>22年12月</t>
    <rPh sb="2" eb="3">
      <t>ネン</t>
    </rPh>
    <phoneticPr fontId="3"/>
  </si>
  <si>
    <t>22年</t>
    <rPh sb="2" eb="3">
      <t>ネン</t>
    </rPh>
    <phoneticPr fontId="3"/>
  </si>
  <si>
    <t>23年1月</t>
    <rPh sb="2" eb="3">
      <t>ネン</t>
    </rPh>
    <phoneticPr fontId="3"/>
  </si>
  <si>
    <t>23年2月</t>
    <rPh sb="2" eb="3">
      <t>ネン</t>
    </rPh>
    <phoneticPr fontId="3"/>
  </si>
  <si>
    <t>23年3月</t>
    <rPh sb="2" eb="3">
      <t>ネン</t>
    </rPh>
    <phoneticPr fontId="3"/>
  </si>
  <si>
    <t>23年4月</t>
    <rPh sb="2" eb="3">
      <t>ネン</t>
    </rPh>
    <phoneticPr fontId="3"/>
  </si>
  <si>
    <t>23年4月</t>
    <rPh sb="2" eb="3">
      <t>ネン</t>
    </rPh>
    <rPh sb="4" eb="5">
      <t>ツキ</t>
    </rPh>
    <phoneticPr fontId="3"/>
  </si>
  <si>
    <t>23年5月</t>
    <rPh sb="2" eb="3">
      <t>ネン</t>
    </rPh>
    <rPh sb="4" eb="5">
      <t>ツキ</t>
    </rPh>
    <phoneticPr fontId="3"/>
  </si>
  <si>
    <t>23年5月</t>
    <rPh sb="2" eb="3">
      <t>ネン</t>
    </rPh>
    <phoneticPr fontId="3"/>
  </si>
  <si>
    <t>23年6月</t>
    <rPh sb="2" eb="3">
      <t>ネン</t>
    </rPh>
    <phoneticPr fontId="3"/>
  </si>
  <si>
    <t>23年6月</t>
    <rPh sb="2" eb="3">
      <t>ネン</t>
    </rPh>
    <rPh sb="4" eb="5">
      <t>ツキ</t>
    </rPh>
    <phoneticPr fontId="3"/>
  </si>
  <si>
    <t>23年7月</t>
    <rPh sb="2" eb="3">
      <t>ネン</t>
    </rPh>
    <phoneticPr fontId="3"/>
  </si>
  <si>
    <t>23年7月</t>
    <rPh sb="2" eb="3">
      <t>ネン</t>
    </rPh>
    <rPh sb="4" eb="5">
      <t>ツキ</t>
    </rPh>
    <phoneticPr fontId="3"/>
  </si>
  <si>
    <t>23年8月</t>
    <rPh sb="2" eb="3">
      <t>ネン</t>
    </rPh>
    <phoneticPr fontId="3"/>
  </si>
  <si>
    <t>23年8月</t>
    <rPh sb="2" eb="3">
      <t>ネン</t>
    </rPh>
    <rPh sb="4" eb="5">
      <t>ツキ</t>
    </rPh>
    <phoneticPr fontId="3"/>
  </si>
  <si>
    <t>23年9月</t>
    <rPh sb="2" eb="3">
      <t>ネン</t>
    </rPh>
    <phoneticPr fontId="3"/>
  </si>
  <si>
    <t>23年9月</t>
    <rPh sb="2" eb="3">
      <t>ネン</t>
    </rPh>
    <rPh sb="4" eb="5">
      <t>ツキ</t>
    </rPh>
    <phoneticPr fontId="3"/>
  </si>
  <si>
    <t>23年10月</t>
    <rPh sb="2" eb="3">
      <t>ネン</t>
    </rPh>
    <rPh sb="5" eb="6">
      <t>ツキ</t>
    </rPh>
    <phoneticPr fontId="3"/>
  </si>
  <si>
    <t>23年10月</t>
    <rPh sb="2" eb="3">
      <t>ネン</t>
    </rPh>
    <phoneticPr fontId="3"/>
  </si>
  <si>
    <t>23年11月</t>
    <rPh sb="2" eb="3">
      <t>ネン</t>
    </rPh>
    <phoneticPr fontId="3"/>
  </si>
  <si>
    <t>23年11月</t>
    <rPh sb="2" eb="3">
      <t>ネン</t>
    </rPh>
    <rPh sb="5" eb="6">
      <t>ツキ</t>
    </rPh>
    <phoneticPr fontId="3"/>
  </si>
  <si>
    <t>23年12月</t>
    <rPh sb="2" eb="3">
      <t>ネン</t>
    </rPh>
    <phoneticPr fontId="3"/>
  </si>
  <si>
    <t>23年12月</t>
    <rPh sb="2" eb="3">
      <t>ネン</t>
    </rPh>
    <rPh sb="5" eb="6">
      <t>ツキ</t>
    </rPh>
    <phoneticPr fontId="3"/>
  </si>
  <si>
    <t>23年</t>
    <rPh sb="2" eb="3">
      <t>ネン</t>
    </rPh>
    <phoneticPr fontId="3"/>
  </si>
  <si>
    <t>平成23年</t>
    <rPh sb="0" eb="2">
      <t>ヘイセイ</t>
    </rPh>
    <rPh sb="4" eb="5">
      <t>ネン</t>
    </rPh>
    <phoneticPr fontId="3"/>
  </si>
  <si>
    <t>24年1月</t>
    <rPh sb="2" eb="3">
      <t>ネン</t>
    </rPh>
    <phoneticPr fontId="3"/>
  </si>
  <si>
    <t>24年1月</t>
    <rPh sb="2" eb="3">
      <t>ネン</t>
    </rPh>
    <rPh sb="4" eb="5">
      <t>ツキ</t>
    </rPh>
    <phoneticPr fontId="3"/>
  </si>
  <si>
    <t>24年2月</t>
    <rPh sb="2" eb="3">
      <t>ネン</t>
    </rPh>
    <phoneticPr fontId="3"/>
  </si>
  <si>
    <t>24年2月</t>
    <rPh sb="2" eb="3">
      <t>ネン</t>
    </rPh>
    <rPh sb="4" eb="5">
      <t>ツキ</t>
    </rPh>
    <phoneticPr fontId="3"/>
  </si>
  <si>
    <t>24年3月</t>
    <rPh sb="2" eb="3">
      <t>ネン</t>
    </rPh>
    <phoneticPr fontId="3"/>
  </si>
  <si>
    <t>24年3月</t>
    <rPh sb="2" eb="3">
      <t>ネン</t>
    </rPh>
    <rPh sb="4" eb="5">
      <t>ツキ</t>
    </rPh>
    <phoneticPr fontId="3"/>
  </si>
  <si>
    <t>24年4月</t>
    <rPh sb="2" eb="3">
      <t>ネン</t>
    </rPh>
    <rPh sb="4" eb="5">
      <t>ツキ</t>
    </rPh>
    <phoneticPr fontId="3"/>
  </si>
  <si>
    <t>24年4月</t>
    <rPh sb="2" eb="3">
      <t>ネン</t>
    </rPh>
    <phoneticPr fontId="3"/>
  </si>
  <si>
    <t>24年5月</t>
    <rPh sb="2" eb="3">
      <t>ネン</t>
    </rPh>
    <phoneticPr fontId="3"/>
  </si>
  <si>
    <t>24年5月</t>
    <rPh sb="2" eb="3">
      <t>ネン</t>
    </rPh>
    <rPh sb="4" eb="5">
      <t>ツキ</t>
    </rPh>
    <phoneticPr fontId="3"/>
  </si>
  <si>
    <t>24年6月</t>
    <rPh sb="2" eb="3">
      <t>ネン</t>
    </rPh>
    <phoneticPr fontId="3"/>
  </si>
  <si>
    <t>24年6月</t>
    <rPh sb="2" eb="3">
      <t>ネン</t>
    </rPh>
    <rPh sb="4" eb="5">
      <t>ツキ</t>
    </rPh>
    <phoneticPr fontId="3"/>
  </si>
  <si>
    <t>24年7月</t>
    <rPh sb="2" eb="3">
      <t>ネン</t>
    </rPh>
    <phoneticPr fontId="3"/>
  </si>
  <si>
    <t>24年7月</t>
    <rPh sb="2" eb="3">
      <t>ネン</t>
    </rPh>
    <rPh sb="4" eb="5">
      <t>ツキ</t>
    </rPh>
    <phoneticPr fontId="3"/>
  </si>
  <si>
    <t>24年8月</t>
    <rPh sb="2" eb="3">
      <t>ネン</t>
    </rPh>
    <phoneticPr fontId="3"/>
  </si>
  <si>
    <t>24年8月</t>
    <rPh sb="2" eb="3">
      <t>ネン</t>
    </rPh>
    <rPh sb="4" eb="5">
      <t>ツキ</t>
    </rPh>
    <phoneticPr fontId="3"/>
  </si>
  <si>
    <t>24年9月</t>
    <rPh sb="2" eb="3">
      <t>ネン</t>
    </rPh>
    <rPh sb="4" eb="5">
      <t>ツキ</t>
    </rPh>
    <phoneticPr fontId="3"/>
  </si>
  <si>
    <t>24年9月</t>
    <rPh sb="2" eb="3">
      <t>ネン</t>
    </rPh>
    <phoneticPr fontId="3"/>
  </si>
  <si>
    <t>24年10月</t>
    <rPh sb="2" eb="3">
      <t>ネン</t>
    </rPh>
    <phoneticPr fontId="3"/>
  </si>
  <si>
    <t>24年10月</t>
    <rPh sb="2" eb="3">
      <t>ネン</t>
    </rPh>
    <rPh sb="5" eb="6">
      <t>ツキ</t>
    </rPh>
    <phoneticPr fontId="3"/>
  </si>
  <si>
    <t>24年11月</t>
    <rPh sb="2" eb="3">
      <t>ネン</t>
    </rPh>
    <phoneticPr fontId="3"/>
  </si>
  <si>
    <t>24年11月</t>
    <rPh sb="2" eb="3">
      <t>ネン</t>
    </rPh>
    <rPh sb="5" eb="6">
      <t>ツキ</t>
    </rPh>
    <phoneticPr fontId="3"/>
  </si>
  <si>
    <t>24年12月</t>
    <rPh sb="2" eb="3">
      <t>ネン</t>
    </rPh>
    <phoneticPr fontId="3"/>
  </si>
  <si>
    <t>24年12月</t>
    <rPh sb="2" eb="3">
      <t>ネン</t>
    </rPh>
    <rPh sb="5" eb="6">
      <t>ツキ</t>
    </rPh>
    <phoneticPr fontId="3"/>
  </si>
  <si>
    <t>24年</t>
    <rPh sb="2" eb="3">
      <t>ネン</t>
    </rPh>
    <phoneticPr fontId="3"/>
  </si>
  <si>
    <t>平成24年</t>
    <rPh sb="0" eb="2">
      <t>ヘイセイ</t>
    </rPh>
    <rPh sb="4" eb="5">
      <t>ネン</t>
    </rPh>
    <phoneticPr fontId="3"/>
  </si>
  <si>
    <t>25年1月</t>
    <rPh sb="2" eb="3">
      <t>ネン</t>
    </rPh>
    <phoneticPr fontId="3"/>
  </si>
  <si>
    <t>25年1月</t>
    <rPh sb="2" eb="3">
      <t>ネン</t>
    </rPh>
    <rPh sb="4" eb="5">
      <t>ツキ</t>
    </rPh>
    <phoneticPr fontId="3"/>
  </si>
  <si>
    <t>25年2月</t>
    <rPh sb="2" eb="3">
      <t>ネン</t>
    </rPh>
    <phoneticPr fontId="3"/>
  </si>
  <si>
    <t>25年2月</t>
    <rPh sb="2" eb="3">
      <t>ネン</t>
    </rPh>
    <rPh sb="4" eb="5">
      <t>ツキ</t>
    </rPh>
    <phoneticPr fontId="3"/>
  </si>
  <si>
    <t>25年3月</t>
    <rPh sb="2" eb="3">
      <t>ネン</t>
    </rPh>
    <phoneticPr fontId="3"/>
  </si>
  <si>
    <t>25年3月</t>
    <rPh sb="2" eb="3">
      <t>ネン</t>
    </rPh>
    <rPh sb="4" eb="5">
      <t>ツキ</t>
    </rPh>
    <phoneticPr fontId="3"/>
  </si>
  <si>
    <t>25年4月</t>
    <rPh sb="2" eb="3">
      <t>ネン</t>
    </rPh>
    <phoneticPr fontId="3"/>
  </si>
  <si>
    <t>25年4月</t>
    <rPh sb="2" eb="3">
      <t>ネン</t>
    </rPh>
    <rPh sb="4" eb="5">
      <t>ツキ</t>
    </rPh>
    <phoneticPr fontId="3"/>
  </si>
  <si>
    <t>25年5月</t>
    <rPh sb="2" eb="3">
      <t>ネン</t>
    </rPh>
    <phoneticPr fontId="3"/>
  </si>
  <si>
    <t>25年5月</t>
    <rPh sb="2" eb="3">
      <t>ネン</t>
    </rPh>
    <rPh sb="4" eb="5">
      <t>ツキ</t>
    </rPh>
    <phoneticPr fontId="3"/>
  </si>
  <si>
    <t>25年6月</t>
    <rPh sb="2" eb="3">
      <t>ネン</t>
    </rPh>
    <phoneticPr fontId="3"/>
  </si>
  <si>
    <t>25年6月</t>
    <rPh sb="2" eb="3">
      <t>ネン</t>
    </rPh>
    <rPh sb="4" eb="5">
      <t>ツキ</t>
    </rPh>
    <phoneticPr fontId="3"/>
  </si>
  <si>
    <t>25年7月</t>
    <rPh sb="2" eb="3">
      <t>ネン</t>
    </rPh>
    <phoneticPr fontId="3"/>
  </si>
  <si>
    <t>25年7月</t>
    <rPh sb="2" eb="3">
      <t>ネン</t>
    </rPh>
    <rPh sb="4" eb="5">
      <t>ツキ</t>
    </rPh>
    <phoneticPr fontId="3"/>
  </si>
  <si>
    <t>25年8月</t>
    <rPh sb="2" eb="3">
      <t>ネン</t>
    </rPh>
    <phoneticPr fontId="3"/>
  </si>
  <si>
    <t>25年8月</t>
    <rPh sb="2" eb="3">
      <t>ネン</t>
    </rPh>
    <rPh sb="4" eb="5">
      <t>ツキ</t>
    </rPh>
    <phoneticPr fontId="3"/>
  </si>
  <si>
    <t>25年9月</t>
    <rPh sb="2" eb="3">
      <t>ネン</t>
    </rPh>
    <rPh sb="4" eb="5">
      <t>ツキ</t>
    </rPh>
    <phoneticPr fontId="3"/>
  </si>
  <si>
    <t>25年9月</t>
    <rPh sb="2" eb="3">
      <t>ネン</t>
    </rPh>
    <phoneticPr fontId="3"/>
  </si>
  <si>
    <t>25年10月</t>
    <rPh sb="2" eb="3">
      <t>ネン</t>
    </rPh>
    <rPh sb="5" eb="6">
      <t>ツキ</t>
    </rPh>
    <phoneticPr fontId="3"/>
  </si>
  <si>
    <t>25年10月</t>
    <rPh sb="2" eb="3">
      <t>ネン</t>
    </rPh>
    <phoneticPr fontId="3"/>
  </si>
  <si>
    <t>25年11月</t>
    <rPh sb="2" eb="3">
      <t>ネン</t>
    </rPh>
    <phoneticPr fontId="3"/>
  </si>
  <si>
    <t>25年11月</t>
    <rPh sb="2" eb="3">
      <t>ネン</t>
    </rPh>
    <rPh sb="5" eb="6">
      <t>ツキ</t>
    </rPh>
    <phoneticPr fontId="3"/>
  </si>
  <si>
    <t>25年12月</t>
    <rPh sb="2" eb="3">
      <t>ネン</t>
    </rPh>
    <rPh sb="5" eb="6">
      <t>ツキ</t>
    </rPh>
    <phoneticPr fontId="3"/>
  </si>
  <si>
    <t>25年12月</t>
    <rPh sb="2" eb="3">
      <t>ネン</t>
    </rPh>
    <phoneticPr fontId="3"/>
  </si>
  <si>
    <t>平成25年</t>
    <rPh sb="0" eb="2">
      <t>ヘイセイ</t>
    </rPh>
    <rPh sb="4" eb="5">
      <t>ネン</t>
    </rPh>
    <phoneticPr fontId="3"/>
  </si>
  <si>
    <t>25年</t>
    <rPh sb="2" eb="3">
      <t>ネン</t>
    </rPh>
    <phoneticPr fontId="3"/>
  </si>
  <si>
    <t>26年1月</t>
    <rPh sb="2" eb="3">
      <t>ネン</t>
    </rPh>
    <phoneticPr fontId="3"/>
  </si>
  <si>
    <t>26年1月</t>
    <rPh sb="2" eb="3">
      <t>ネン</t>
    </rPh>
    <rPh sb="4" eb="5">
      <t>ツキ</t>
    </rPh>
    <phoneticPr fontId="3"/>
  </si>
  <si>
    <t>26年2月</t>
    <rPh sb="2" eb="3">
      <t>ネン</t>
    </rPh>
    <phoneticPr fontId="3"/>
  </si>
  <si>
    <t>26年2月</t>
    <rPh sb="2" eb="3">
      <t>ネン</t>
    </rPh>
    <rPh sb="4" eb="5">
      <t>ツキ</t>
    </rPh>
    <phoneticPr fontId="3"/>
  </si>
  <si>
    <t>26年3月</t>
    <rPh sb="2" eb="3">
      <t>ネン</t>
    </rPh>
    <phoneticPr fontId="3"/>
  </si>
  <si>
    <t>26年3月</t>
    <rPh sb="2" eb="3">
      <t>ネン</t>
    </rPh>
    <rPh sb="4" eb="5">
      <t>ツキ</t>
    </rPh>
    <phoneticPr fontId="3"/>
  </si>
  <si>
    <t>26年4月</t>
    <rPh sb="2" eb="3">
      <t>ネン</t>
    </rPh>
    <phoneticPr fontId="3"/>
  </si>
  <si>
    <t>26年4月</t>
    <rPh sb="2" eb="3">
      <t>ネン</t>
    </rPh>
    <rPh sb="4" eb="5">
      <t>ツキ</t>
    </rPh>
    <phoneticPr fontId="3"/>
  </si>
  <si>
    <t>26年5月</t>
    <rPh sb="2" eb="3">
      <t>ネン</t>
    </rPh>
    <rPh sb="4" eb="5">
      <t>ツキ</t>
    </rPh>
    <phoneticPr fontId="3"/>
  </si>
  <si>
    <t>26年5月</t>
    <rPh sb="2" eb="3">
      <t>ネン</t>
    </rPh>
    <phoneticPr fontId="3"/>
  </si>
  <si>
    <t>26年6月</t>
    <rPh sb="2" eb="3">
      <t>ネン</t>
    </rPh>
    <rPh sb="4" eb="5">
      <t>ツキ</t>
    </rPh>
    <phoneticPr fontId="3"/>
  </si>
  <si>
    <t>26年6月</t>
    <rPh sb="2" eb="3">
      <t>ネン</t>
    </rPh>
    <phoneticPr fontId="3"/>
  </si>
  <si>
    <t>26年7月</t>
    <rPh sb="2" eb="3">
      <t>ネン</t>
    </rPh>
    <rPh sb="4" eb="5">
      <t>ツキ</t>
    </rPh>
    <phoneticPr fontId="3"/>
  </si>
  <si>
    <t>26年7月</t>
    <rPh sb="2" eb="3">
      <t>ネン</t>
    </rPh>
    <phoneticPr fontId="3"/>
  </si>
  <si>
    <t>26年8月</t>
    <rPh sb="2" eb="3">
      <t>ネン</t>
    </rPh>
    <rPh sb="4" eb="5">
      <t>ツキ</t>
    </rPh>
    <phoneticPr fontId="3"/>
  </si>
  <si>
    <t>26年8月</t>
    <rPh sb="2" eb="3">
      <t>ネン</t>
    </rPh>
    <phoneticPr fontId="3"/>
  </si>
  <si>
    <t>26年9月</t>
    <rPh sb="2" eb="3">
      <t>ネン</t>
    </rPh>
    <phoneticPr fontId="3"/>
  </si>
  <si>
    <t>26年9月</t>
    <rPh sb="2" eb="3">
      <t>ネン</t>
    </rPh>
    <rPh sb="4" eb="5">
      <t>ツキ</t>
    </rPh>
    <phoneticPr fontId="3"/>
  </si>
  <si>
    <t>26年10月</t>
    <rPh sb="2" eb="3">
      <t>ネン</t>
    </rPh>
    <rPh sb="5" eb="6">
      <t>ツキ</t>
    </rPh>
    <phoneticPr fontId="3"/>
  </si>
  <si>
    <t>26年10月</t>
    <rPh sb="2" eb="3">
      <t>ネン</t>
    </rPh>
    <phoneticPr fontId="3"/>
  </si>
  <si>
    <t>26年11月</t>
    <rPh sb="2" eb="3">
      <t>ネン</t>
    </rPh>
    <phoneticPr fontId="3"/>
  </si>
  <si>
    <t>26年11月</t>
    <rPh sb="2" eb="3">
      <t>ネン</t>
    </rPh>
    <rPh sb="5" eb="6">
      <t>ツキ</t>
    </rPh>
    <phoneticPr fontId="3"/>
  </si>
  <si>
    <t>26年12月</t>
    <rPh sb="2" eb="3">
      <t>ネン</t>
    </rPh>
    <phoneticPr fontId="3"/>
  </si>
  <si>
    <t>26年12月</t>
    <rPh sb="2" eb="3">
      <t>ネン</t>
    </rPh>
    <rPh sb="5" eb="6">
      <t>ツキ</t>
    </rPh>
    <phoneticPr fontId="3"/>
  </si>
  <si>
    <t>26年</t>
    <rPh sb="2" eb="3">
      <t>ネン</t>
    </rPh>
    <phoneticPr fontId="3"/>
  </si>
  <si>
    <t>平成26年</t>
    <rPh sb="0" eb="2">
      <t>ヘイセイ</t>
    </rPh>
    <rPh sb="4" eb="5">
      <t>ネン</t>
    </rPh>
    <phoneticPr fontId="3"/>
  </si>
  <si>
    <t>27年1月</t>
    <rPh sb="2" eb="3">
      <t>ネン</t>
    </rPh>
    <phoneticPr fontId="3"/>
  </si>
  <si>
    <t>27年1月</t>
    <rPh sb="2" eb="3">
      <t>ネン</t>
    </rPh>
    <rPh sb="4" eb="5">
      <t>ツキ</t>
    </rPh>
    <phoneticPr fontId="3"/>
  </si>
  <si>
    <t>27年2月</t>
    <rPh sb="2" eb="3">
      <t>ネン</t>
    </rPh>
    <phoneticPr fontId="3"/>
  </si>
  <si>
    <t>27年2月</t>
    <rPh sb="2" eb="3">
      <t>ネン</t>
    </rPh>
    <rPh sb="4" eb="5">
      <t>ツキ</t>
    </rPh>
    <phoneticPr fontId="3"/>
  </si>
  <si>
    <t>27年3月</t>
    <rPh sb="2" eb="3">
      <t>ネン</t>
    </rPh>
    <phoneticPr fontId="3"/>
  </si>
  <si>
    <t>27年3月</t>
    <rPh sb="2" eb="3">
      <t>ネン</t>
    </rPh>
    <rPh sb="4" eb="5">
      <t>ツキ</t>
    </rPh>
    <phoneticPr fontId="3"/>
  </si>
  <si>
    <t>27年4月</t>
    <rPh sb="2" eb="3">
      <t>ネン</t>
    </rPh>
    <phoneticPr fontId="3"/>
  </si>
  <si>
    <t>27年4月</t>
    <rPh sb="2" eb="3">
      <t>ネン</t>
    </rPh>
    <rPh sb="4" eb="5">
      <t>ツキ</t>
    </rPh>
    <phoneticPr fontId="3"/>
  </si>
  <si>
    <t>27年5月</t>
    <rPh sb="2" eb="3">
      <t>ネン</t>
    </rPh>
    <phoneticPr fontId="3"/>
  </si>
  <si>
    <t>27年5月</t>
    <rPh sb="2" eb="3">
      <t>ネン</t>
    </rPh>
    <rPh sb="4" eb="5">
      <t>ツキ</t>
    </rPh>
    <phoneticPr fontId="3"/>
  </si>
  <si>
    <t>27年6月</t>
    <rPh sb="2" eb="3">
      <t>ネン</t>
    </rPh>
    <rPh sb="4" eb="5">
      <t>ツキ</t>
    </rPh>
    <phoneticPr fontId="3"/>
  </si>
  <si>
    <t>27年6月</t>
    <rPh sb="2" eb="3">
      <t>ネン</t>
    </rPh>
    <phoneticPr fontId="3"/>
  </si>
  <si>
    <t>27年7月</t>
    <rPh sb="2" eb="3">
      <t>ネン</t>
    </rPh>
    <phoneticPr fontId="3"/>
  </si>
  <si>
    <t>27年7月</t>
    <rPh sb="2" eb="3">
      <t>ネン</t>
    </rPh>
    <rPh sb="4" eb="5">
      <t>ツキ</t>
    </rPh>
    <phoneticPr fontId="3"/>
  </si>
  <si>
    <t>27年8月</t>
    <rPh sb="2" eb="3">
      <t>ネン</t>
    </rPh>
    <phoneticPr fontId="3"/>
  </si>
  <si>
    <t>27年8月</t>
    <rPh sb="2" eb="3">
      <t>ネン</t>
    </rPh>
    <rPh sb="4" eb="5">
      <t>ツキ</t>
    </rPh>
    <phoneticPr fontId="3"/>
  </si>
  <si>
    <t>27年9月</t>
    <rPh sb="2" eb="3">
      <t>ネン</t>
    </rPh>
    <phoneticPr fontId="3"/>
  </si>
  <si>
    <t>27年9月</t>
    <rPh sb="2" eb="3">
      <t>ネン</t>
    </rPh>
    <rPh sb="4" eb="5">
      <t>ツキ</t>
    </rPh>
    <phoneticPr fontId="3"/>
  </si>
  <si>
    <t>27年10月</t>
    <rPh sb="2" eb="3">
      <t>ネン</t>
    </rPh>
    <phoneticPr fontId="3"/>
  </si>
  <si>
    <t>27年10月</t>
    <rPh sb="2" eb="3">
      <t>ネン</t>
    </rPh>
    <rPh sb="5" eb="6">
      <t>ツキ</t>
    </rPh>
    <phoneticPr fontId="3"/>
  </si>
  <si>
    <t>27年11月</t>
    <rPh sb="2" eb="3">
      <t>ネン</t>
    </rPh>
    <rPh sb="5" eb="6">
      <t>ツキ</t>
    </rPh>
    <phoneticPr fontId="3"/>
  </si>
  <si>
    <t>27年11月</t>
    <rPh sb="2" eb="3">
      <t>ネン</t>
    </rPh>
    <phoneticPr fontId="3"/>
  </si>
  <si>
    <t>27年12月</t>
    <rPh sb="2" eb="3">
      <t>ネン</t>
    </rPh>
    <phoneticPr fontId="3"/>
  </si>
  <si>
    <t>27年12月</t>
    <rPh sb="2" eb="3">
      <t>ネン</t>
    </rPh>
    <rPh sb="5" eb="6">
      <t>ツキ</t>
    </rPh>
    <phoneticPr fontId="3"/>
  </si>
  <si>
    <t>平成27年</t>
    <rPh sb="0" eb="2">
      <t>ヘイセイ</t>
    </rPh>
    <rPh sb="4" eb="5">
      <t>ネン</t>
    </rPh>
    <phoneticPr fontId="3"/>
  </si>
  <si>
    <t>27年</t>
    <rPh sb="2" eb="3">
      <t>ネン</t>
    </rPh>
    <phoneticPr fontId="3"/>
  </si>
  <si>
    <t>28年1月</t>
    <rPh sb="2" eb="3">
      <t>ネン</t>
    </rPh>
    <phoneticPr fontId="3"/>
  </si>
  <si>
    <t>28年1月</t>
    <rPh sb="2" eb="3">
      <t>ネン</t>
    </rPh>
    <rPh sb="4" eb="5">
      <t>ツキ</t>
    </rPh>
    <phoneticPr fontId="3"/>
  </si>
  <si>
    <t>28年2月</t>
    <rPh sb="2" eb="3">
      <t>ネン</t>
    </rPh>
    <phoneticPr fontId="3"/>
  </si>
  <si>
    <t>28年2月</t>
    <rPh sb="2" eb="3">
      <t>ネン</t>
    </rPh>
    <rPh sb="4" eb="5">
      <t>ツキ</t>
    </rPh>
    <phoneticPr fontId="3"/>
  </si>
  <si>
    <t>28年3月</t>
    <rPh sb="2" eb="3">
      <t>ネン</t>
    </rPh>
    <phoneticPr fontId="3"/>
  </si>
  <si>
    <t>28年3月</t>
    <rPh sb="2" eb="3">
      <t>ネン</t>
    </rPh>
    <rPh sb="4" eb="5">
      <t>ツキ</t>
    </rPh>
    <phoneticPr fontId="3"/>
  </si>
  <si>
    <t>28年4月</t>
    <rPh sb="2" eb="3">
      <t>ネン</t>
    </rPh>
    <phoneticPr fontId="3"/>
  </si>
  <si>
    <t>28年4月</t>
    <rPh sb="2" eb="3">
      <t>ネン</t>
    </rPh>
    <rPh sb="4" eb="5">
      <t>ツキ</t>
    </rPh>
    <phoneticPr fontId="3"/>
  </si>
  <si>
    <t>28年5月</t>
    <rPh sb="2" eb="3">
      <t>ネン</t>
    </rPh>
    <phoneticPr fontId="3"/>
  </si>
  <si>
    <t>28年5月</t>
    <rPh sb="2" eb="3">
      <t>ネン</t>
    </rPh>
    <rPh sb="4" eb="5">
      <t>ツキ</t>
    </rPh>
    <phoneticPr fontId="3"/>
  </si>
  <si>
    <t>28年6月</t>
    <rPh sb="2" eb="3">
      <t>ネン</t>
    </rPh>
    <rPh sb="4" eb="5">
      <t>ツキ</t>
    </rPh>
    <phoneticPr fontId="3"/>
  </si>
  <si>
    <t>28年6月</t>
    <rPh sb="2" eb="3">
      <t>ネン</t>
    </rPh>
    <phoneticPr fontId="3"/>
  </si>
  <si>
    <t>28年7月</t>
    <rPh sb="2" eb="3">
      <t>ネン</t>
    </rPh>
    <phoneticPr fontId="3"/>
  </si>
  <si>
    <t>28年7月</t>
    <rPh sb="2" eb="3">
      <t>ネン</t>
    </rPh>
    <rPh sb="4" eb="5">
      <t>ツキ</t>
    </rPh>
    <phoneticPr fontId="3"/>
  </si>
  <si>
    <t>28年8月</t>
    <rPh sb="2" eb="3">
      <t>ネン</t>
    </rPh>
    <phoneticPr fontId="3"/>
  </si>
  <si>
    <t>28年8月</t>
    <rPh sb="2" eb="3">
      <t>ネン</t>
    </rPh>
    <rPh sb="4" eb="5">
      <t>ツキ</t>
    </rPh>
    <phoneticPr fontId="3"/>
  </si>
  <si>
    <t>28年9月</t>
    <rPh sb="2" eb="3">
      <t>ネン</t>
    </rPh>
    <phoneticPr fontId="3"/>
  </si>
  <si>
    <t>28年9月</t>
    <rPh sb="2" eb="3">
      <t>ネン</t>
    </rPh>
    <rPh sb="4" eb="5">
      <t>ツキ</t>
    </rPh>
    <phoneticPr fontId="3"/>
  </si>
  <si>
    <t>28年10月</t>
    <rPh sb="2" eb="3">
      <t>ネン</t>
    </rPh>
    <phoneticPr fontId="3"/>
  </si>
  <si>
    <t>28年10月</t>
    <rPh sb="2" eb="3">
      <t>ネン</t>
    </rPh>
    <rPh sb="5" eb="6">
      <t>ツキ</t>
    </rPh>
    <phoneticPr fontId="3"/>
  </si>
  <si>
    <t>28年11月</t>
    <rPh sb="2" eb="3">
      <t>ネン</t>
    </rPh>
    <phoneticPr fontId="3"/>
  </si>
  <si>
    <t>28年11月</t>
    <rPh sb="2" eb="3">
      <t>ネン</t>
    </rPh>
    <rPh sb="5" eb="6">
      <t>ツキ</t>
    </rPh>
    <phoneticPr fontId="3"/>
  </si>
  <si>
    <t>28年12月</t>
    <rPh sb="2" eb="3">
      <t>ネン</t>
    </rPh>
    <rPh sb="5" eb="6">
      <t>ツキ</t>
    </rPh>
    <phoneticPr fontId="3"/>
  </si>
  <si>
    <t>28年12月</t>
    <rPh sb="2" eb="3">
      <t>ネン</t>
    </rPh>
    <phoneticPr fontId="3"/>
  </si>
  <si>
    <t>28年</t>
    <rPh sb="2" eb="3">
      <t>ネン</t>
    </rPh>
    <phoneticPr fontId="3"/>
  </si>
  <si>
    <t>29年1月</t>
    <rPh sb="2" eb="3">
      <t>ネン</t>
    </rPh>
    <phoneticPr fontId="3"/>
  </si>
  <si>
    <t>29年1月</t>
    <rPh sb="2" eb="3">
      <t>ネン</t>
    </rPh>
    <rPh sb="4" eb="5">
      <t>ツキ</t>
    </rPh>
    <phoneticPr fontId="3"/>
  </si>
  <si>
    <t>29年2月</t>
    <rPh sb="2" eb="3">
      <t>ネン</t>
    </rPh>
    <phoneticPr fontId="3"/>
  </si>
  <si>
    <t>29年2月</t>
    <rPh sb="2" eb="3">
      <t>ネン</t>
    </rPh>
    <rPh sb="4" eb="5">
      <t>ツキ</t>
    </rPh>
    <phoneticPr fontId="3"/>
  </si>
  <si>
    <t>平成28年</t>
    <rPh sb="0" eb="2">
      <t>ヘイセイ</t>
    </rPh>
    <rPh sb="4" eb="5">
      <t>ネン</t>
    </rPh>
    <phoneticPr fontId="3"/>
  </si>
  <si>
    <t>29年3月</t>
    <rPh sb="2" eb="3">
      <t>ネン</t>
    </rPh>
    <phoneticPr fontId="3"/>
  </si>
  <si>
    <t>29年3月</t>
    <rPh sb="2" eb="3">
      <t>ネン</t>
    </rPh>
    <rPh sb="4" eb="5">
      <t>ツキ</t>
    </rPh>
    <phoneticPr fontId="3"/>
  </si>
  <si>
    <t>29年4月</t>
    <rPh sb="2" eb="3">
      <t>ネン</t>
    </rPh>
    <phoneticPr fontId="3"/>
  </si>
  <si>
    <t>29年4月</t>
    <rPh sb="2" eb="3">
      <t>ネン</t>
    </rPh>
    <rPh sb="4" eb="5">
      <t>ツキ</t>
    </rPh>
    <phoneticPr fontId="3"/>
  </si>
  <si>
    <t>29年5月</t>
    <rPh sb="2" eb="3">
      <t>ネン</t>
    </rPh>
    <phoneticPr fontId="3"/>
  </si>
  <si>
    <t>29年5月</t>
    <rPh sb="2" eb="3">
      <t>ネン</t>
    </rPh>
    <rPh sb="4" eb="5">
      <t>ツキ</t>
    </rPh>
    <phoneticPr fontId="3"/>
  </si>
  <si>
    <t>平成28年</t>
    <rPh sb="0" eb="1">
      <t>ヘイセイ</t>
    </rPh>
    <rPh sb="3" eb="4">
      <t>ネン</t>
    </rPh>
    <phoneticPr fontId="3"/>
  </si>
  <si>
    <t>29年6月</t>
    <rPh sb="2" eb="3">
      <t>ネン</t>
    </rPh>
    <phoneticPr fontId="3"/>
  </si>
  <si>
    <t>29年6月</t>
    <rPh sb="2" eb="3">
      <t>ネン</t>
    </rPh>
    <rPh sb="4" eb="5">
      <t>ツキ</t>
    </rPh>
    <phoneticPr fontId="3"/>
  </si>
  <si>
    <t>29年7月</t>
    <rPh sb="2" eb="3">
      <t>ネン</t>
    </rPh>
    <phoneticPr fontId="3"/>
  </si>
  <si>
    <t>29年7月</t>
    <rPh sb="2" eb="3">
      <t>ネン</t>
    </rPh>
    <rPh sb="4" eb="5">
      <t>ツキ</t>
    </rPh>
    <phoneticPr fontId="3"/>
  </si>
  <si>
    <t>29年8月</t>
    <rPh sb="2" eb="3">
      <t>ネン</t>
    </rPh>
    <rPh sb="4" eb="5">
      <t>ツキ</t>
    </rPh>
    <phoneticPr fontId="3"/>
  </si>
  <si>
    <t>29年8月</t>
    <rPh sb="2" eb="3">
      <t>ネン</t>
    </rPh>
    <phoneticPr fontId="3"/>
  </si>
  <si>
    <t>29年9月</t>
    <rPh sb="2" eb="3">
      <t>ネン</t>
    </rPh>
    <phoneticPr fontId="3"/>
  </si>
  <si>
    <t>29年9月</t>
    <rPh sb="2" eb="3">
      <t>ネン</t>
    </rPh>
    <rPh sb="4" eb="5">
      <t>ツキ</t>
    </rPh>
    <phoneticPr fontId="3"/>
  </si>
  <si>
    <t>29年10月</t>
    <rPh sb="2" eb="3">
      <t>ネン</t>
    </rPh>
    <phoneticPr fontId="3"/>
  </si>
  <si>
    <t>29年10月</t>
    <rPh sb="2" eb="3">
      <t>ネン</t>
    </rPh>
    <rPh sb="5" eb="6">
      <t>ツキ</t>
    </rPh>
    <phoneticPr fontId="3"/>
  </si>
  <si>
    <t>29年11月</t>
    <rPh sb="2" eb="3">
      <t>ネン</t>
    </rPh>
    <rPh sb="5" eb="6">
      <t>ツキ</t>
    </rPh>
    <phoneticPr fontId="3"/>
  </si>
  <si>
    <t>29年11月</t>
    <rPh sb="2" eb="3">
      <t>ネン</t>
    </rPh>
    <phoneticPr fontId="3"/>
  </si>
  <si>
    <t>29年12月</t>
    <rPh sb="2" eb="3">
      <t>ネン</t>
    </rPh>
    <phoneticPr fontId="3"/>
  </si>
  <si>
    <t>29年12月</t>
    <rPh sb="2" eb="3">
      <t>ネン</t>
    </rPh>
    <rPh sb="5" eb="6">
      <t>ツキ</t>
    </rPh>
    <phoneticPr fontId="3"/>
  </si>
  <si>
    <t>平成29年</t>
    <rPh sb="0" eb="1">
      <t>ヘイセイ</t>
    </rPh>
    <phoneticPr fontId="3"/>
  </si>
  <si>
    <t>30年1月</t>
    <rPh sb="2" eb="3">
      <t>ネン</t>
    </rPh>
    <rPh sb="4" eb="5">
      <t>ツキ</t>
    </rPh>
    <phoneticPr fontId="3"/>
  </si>
  <si>
    <t>平成29年</t>
    <rPh sb="0" eb="2">
      <t>ヘイセイ</t>
    </rPh>
    <rPh sb="4" eb="5">
      <t>ネン</t>
    </rPh>
    <phoneticPr fontId="3"/>
  </si>
  <si>
    <t>29年</t>
    <rPh sb="2" eb="3">
      <t>ネン</t>
    </rPh>
    <phoneticPr fontId="3"/>
  </si>
  <si>
    <t>30年1月</t>
    <rPh sb="2" eb="3">
      <t>ネン</t>
    </rPh>
    <phoneticPr fontId="3"/>
  </si>
  <si>
    <t>30年2月</t>
    <rPh sb="2" eb="3">
      <t>ネン</t>
    </rPh>
    <rPh sb="4" eb="5">
      <t>ガツ</t>
    </rPh>
    <phoneticPr fontId="3"/>
  </si>
  <si>
    <t>30年3月</t>
    <rPh sb="2" eb="3">
      <t>ネン</t>
    </rPh>
    <rPh sb="4" eb="5">
      <t>ガツ</t>
    </rPh>
    <phoneticPr fontId="3"/>
  </si>
  <si>
    <t>30年4月</t>
    <rPh sb="2" eb="3">
      <t>ネン</t>
    </rPh>
    <rPh sb="4" eb="5">
      <t>ガツ</t>
    </rPh>
    <phoneticPr fontId="3"/>
  </si>
  <si>
    <t>30年5月</t>
    <rPh sb="2" eb="3">
      <t>ネン</t>
    </rPh>
    <rPh sb="4" eb="5">
      <t>ガツ</t>
    </rPh>
    <phoneticPr fontId="3"/>
  </si>
  <si>
    <t>30年6月</t>
    <rPh sb="2" eb="3">
      <t>ネン</t>
    </rPh>
    <rPh sb="4" eb="5">
      <t>ガツ</t>
    </rPh>
    <phoneticPr fontId="3"/>
  </si>
  <si>
    <t>30年7月</t>
    <rPh sb="2" eb="3">
      <t>ネン</t>
    </rPh>
    <rPh sb="4" eb="5">
      <t>ガツ</t>
    </rPh>
    <phoneticPr fontId="3"/>
  </si>
  <si>
    <t>30年8月</t>
    <rPh sb="2" eb="3">
      <t>ネン</t>
    </rPh>
    <rPh sb="4" eb="5">
      <t>ガツ</t>
    </rPh>
    <phoneticPr fontId="3"/>
  </si>
  <si>
    <t>30年9月</t>
    <rPh sb="2" eb="3">
      <t>ネン</t>
    </rPh>
    <rPh sb="4" eb="5">
      <t>ガツ</t>
    </rPh>
    <phoneticPr fontId="3"/>
  </si>
  <si>
    <t>30年10月</t>
    <rPh sb="2" eb="3">
      <t>ネン</t>
    </rPh>
    <rPh sb="5" eb="6">
      <t>ガツ</t>
    </rPh>
    <phoneticPr fontId="3"/>
  </si>
  <si>
    <t>30年11月</t>
    <rPh sb="2" eb="3">
      <t>ネン</t>
    </rPh>
    <rPh sb="5" eb="6">
      <t>ガツ</t>
    </rPh>
    <phoneticPr fontId="3"/>
  </si>
  <si>
    <t>30年12月</t>
    <rPh sb="2" eb="3">
      <t>ネン</t>
    </rPh>
    <rPh sb="5" eb="6">
      <t>ガツ</t>
    </rPh>
    <phoneticPr fontId="3"/>
  </si>
  <si>
    <t>30年</t>
    <rPh sb="2" eb="3">
      <t>ネン</t>
    </rPh>
    <phoneticPr fontId="3"/>
  </si>
  <si>
    <t>平成30年</t>
    <rPh sb="0" eb="2">
      <t>ヘイセイ</t>
    </rPh>
    <rPh sb="4" eb="5">
      <t>ネン</t>
    </rPh>
    <phoneticPr fontId="3"/>
  </si>
  <si>
    <t>平成30年</t>
    <rPh sb="0" eb="1">
      <t>ヘイセイ</t>
    </rPh>
    <phoneticPr fontId="3"/>
  </si>
  <si>
    <t>31年1月</t>
    <rPh sb="2" eb="3">
      <t>ネン</t>
    </rPh>
    <rPh sb="4" eb="5">
      <t>ガツ</t>
    </rPh>
    <phoneticPr fontId="3"/>
  </si>
  <si>
    <t>31年2月</t>
    <rPh sb="2" eb="3">
      <t>ネン</t>
    </rPh>
    <rPh sb="4" eb="5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</si>
</sst>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.0"/>
    <numFmt numFmtId="178" formatCode="#,##0.00_ "/>
    <numFmt numFmtId="179" formatCode="#,##0_);[Red]\(#,##0\)"/>
    <numFmt numFmtId="180" formatCode="#,##0;[Red]#,##0"/>
    <numFmt numFmtId="181" formatCode="#,##0.0"/>
    <numFmt numFmtId="182" formatCode="yy&quot;年&quot;m&quot;月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ＤＨＰ特太ゴシック体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ＤＨＰ特太ゴシック体"/>
      <family val="3"/>
      <charset val="128"/>
    </font>
    <font>
      <sz val="14"/>
      <name val="ＤＨＰ特太ゴシック体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424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 applyProtection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4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6" fillId="0" borderId="3" xfId="0" applyNumberFormat="1" applyFont="1" applyBorder="1"/>
    <xf numFmtId="0" fontId="6" fillId="0" borderId="7" xfId="0" applyFont="1" applyBorder="1"/>
    <xf numFmtId="0" fontId="6" fillId="0" borderId="8" xfId="0" applyFont="1" applyBorder="1"/>
    <xf numFmtId="4" fontId="6" fillId="0" borderId="9" xfId="0" applyNumberFormat="1" applyFont="1" applyBorder="1"/>
    <xf numFmtId="4" fontId="6" fillId="0" borderId="10" xfId="0" applyNumberFormat="1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10" xfId="0" applyNumberFormat="1" applyFont="1" applyBorder="1"/>
    <xf numFmtId="0" fontId="6" fillId="0" borderId="11" xfId="0" applyFont="1" applyBorder="1"/>
    <xf numFmtId="3" fontId="6" fillId="0" borderId="12" xfId="0" applyNumberFormat="1" applyFont="1" applyBorder="1"/>
    <xf numFmtId="3" fontId="6" fillId="0" borderId="13" xfId="0" applyNumberFormat="1" applyFont="1" applyBorder="1"/>
    <xf numFmtId="3" fontId="6" fillId="0" borderId="14" xfId="0" applyNumberFormat="1" applyFont="1" applyBorder="1"/>
    <xf numFmtId="3" fontId="6" fillId="0" borderId="0" xfId="0" applyNumberFormat="1" applyFont="1" applyBorder="1"/>
    <xf numFmtId="3" fontId="6" fillId="0" borderId="15" xfId="0" applyNumberFormat="1" applyFont="1" applyBorder="1"/>
    <xf numFmtId="0" fontId="6" fillId="0" borderId="16" xfId="0" applyFont="1" applyBorder="1"/>
    <xf numFmtId="4" fontId="6" fillId="0" borderId="17" xfId="0" applyNumberFormat="1" applyFont="1" applyBorder="1"/>
    <xf numFmtId="4" fontId="6" fillId="0" borderId="18" xfId="0" applyNumberFormat="1" applyFont="1" applyBorder="1"/>
    <xf numFmtId="0" fontId="6" fillId="0" borderId="7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4" fontId="6" fillId="0" borderId="21" xfId="0" applyNumberFormat="1" applyFont="1" applyBorder="1"/>
    <xf numFmtId="4" fontId="6" fillId="0" borderId="22" xfId="0" applyNumberFormat="1" applyFont="1" applyBorder="1"/>
    <xf numFmtId="4" fontId="6" fillId="0" borderId="23" xfId="0" applyNumberFormat="1" applyFont="1" applyBorder="1"/>
    <xf numFmtId="37" fontId="7" fillId="0" borderId="24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6" fillId="0" borderId="25" xfId="0" applyFont="1" applyBorder="1" applyAlignment="1">
      <alignment horizontal="right" vertical="center"/>
    </xf>
    <xf numFmtId="4" fontId="7" fillId="0" borderId="22" xfId="0" applyNumberFormat="1" applyFont="1" applyBorder="1" applyAlignment="1" applyProtection="1">
      <alignment horizontal="right" vertical="center"/>
    </xf>
    <xf numFmtId="4" fontId="7" fillId="0" borderId="23" xfId="0" applyNumberFormat="1" applyFont="1" applyBorder="1" applyAlignment="1" applyProtection="1">
      <alignment horizontal="right" vertical="center"/>
    </xf>
    <xf numFmtId="37" fontId="7" fillId="0" borderId="26" xfId="0" applyNumberFormat="1" applyFont="1" applyBorder="1" applyAlignment="1" applyProtection="1">
      <alignment vertical="center"/>
    </xf>
    <xf numFmtId="3" fontId="7" fillId="0" borderId="12" xfId="0" applyNumberFormat="1" applyFont="1" applyBorder="1" applyAlignment="1" applyProtection="1">
      <alignment horizontal="right" vertical="center"/>
    </xf>
    <xf numFmtId="3" fontId="7" fillId="0" borderId="13" xfId="0" applyNumberFormat="1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37" fontId="7" fillId="0" borderId="28" xfId="0" applyNumberFormat="1" applyFont="1" applyBorder="1" applyAlignment="1" applyProtection="1">
      <alignment horizontal="center" vertical="center" shrinkToFit="1"/>
    </xf>
    <xf numFmtId="37" fontId="7" fillId="0" borderId="29" xfId="0" applyNumberFormat="1" applyFont="1" applyBorder="1" applyAlignment="1" applyProtection="1">
      <alignment horizontal="center" vertical="center" shrinkToFit="1"/>
    </xf>
    <xf numFmtId="0" fontId="7" fillId="0" borderId="29" xfId="0" applyFont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</xf>
    <xf numFmtId="3" fontId="6" fillId="0" borderId="32" xfId="0" applyNumberFormat="1" applyFont="1" applyBorder="1"/>
    <xf numFmtId="0" fontId="6" fillId="0" borderId="33" xfId="0" applyFont="1" applyBorder="1" applyAlignment="1">
      <alignment horizontal="right" vertical="center"/>
    </xf>
    <xf numFmtId="3" fontId="7" fillId="0" borderId="34" xfId="0" applyNumberFormat="1" applyFont="1" applyBorder="1" applyAlignment="1" applyProtection="1">
      <alignment horizontal="right" vertical="center"/>
    </xf>
    <xf numFmtId="3" fontId="7" fillId="0" borderId="6" xfId="0" applyNumberFormat="1" applyFont="1" applyBorder="1" applyAlignment="1" applyProtection="1">
      <alignment horizontal="right" vertical="center"/>
    </xf>
    <xf numFmtId="4" fontId="7" fillId="0" borderId="35" xfId="0" applyNumberFormat="1" applyFont="1" applyBorder="1" applyAlignment="1" applyProtection="1">
      <alignment horizontal="right" vertical="center"/>
    </xf>
    <xf numFmtId="178" fontId="7" fillId="0" borderId="23" xfId="0" applyNumberFormat="1" applyFont="1" applyBorder="1" applyAlignment="1" applyProtection="1">
      <alignment horizontal="right" vertical="center"/>
    </xf>
    <xf numFmtId="178" fontId="7" fillId="0" borderId="22" xfId="0" applyNumberFormat="1" applyFont="1" applyBorder="1" applyAlignment="1" applyProtection="1">
      <alignment horizontal="right" vertical="center"/>
    </xf>
    <xf numFmtId="0" fontId="6" fillId="0" borderId="36" xfId="0" applyFont="1" applyBorder="1" applyAlignment="1">
      <alignment horizontal="right" vertical="center"/>
    </xf>
    <xf numFmtId="177" fontId="7" fillId="0" borderId="0" xfId="0" applyNumberFormat="1" applyFont="1" applyBorder="1" applyAlignment="1" applyProtection="1">
      <alignment horizontal="right" vertical="center"/>
    </xf>
    <xf numFmtId="177" fontId="7" fillId="0" borderId="15" xfId="0" applyNumberFormat="1" applyFont="1" applyBorder="1" applyAlignment="1" applyProtection="1">
      <alignment horizontal="right" vertical="center"/>
    </xf>
    <xf numFmtId="37" fontId="7" fillId="0" borderId="37" xfId="0" applyNumberFormat="1" applyFont="1" applyBorder="1" applyAlignment="1" applyProtection="1">
      <alignment vertical="center"/>
    </xf>
    <xf numFmtId="3" fontId="7" fillId="0" borderId="38" xfId="0" applyNumberFormat="1" applyFont="1" applyBorder="1" applyAlignment="1" applyProtection="1">
      <alignment horizontal="right" vertical="center"/>
    </xf>
    <xf numFmtId="3" fontId="7" fillId="0" borderId="5" xfId="0" applyNumberFormat="1" applyFont="1" applyBorder="1" applyAlignment="1" applyProtection="1">
      <alignment horizontal="right" vertical="center"/>
    </xf>
    <xf numFmtId="4" fontId="7" fillId="0" borderId="0" xfId="0" applyNumberFormat="1" applyFont="1" applyBorder="1" applyAlignment="1" applyProtection="1">
      <alignment horizontal="right" vertical="center"/>
    </xf>
    <xf numFmtId="4" fontId="7" fillId="0" borderId="15" xfId="0" applyNumberFormat="1" applyFont="1" applyBorder="1" applyAlignment="1" applyProtection="1">
      <alignment horizontal="right" vertical="center"/>
    </xf>
    <xf numFmtId="4" fontId="6" fillId="0" borderId="39" xfId="0" applyNumberFormat="1" applyFont="1" applyBorder="1"/>
    <xf numFmtId="4" fontId="6" fillId="0" borderId="40" xfId="0" applyNumberFormat="1" applyFont="1" applyBorder="1"/>
    <xf numFmtId="3" fontId="6" fillId="0" borderId="39" xfId="0" applyNumberFormat="1" applyFont="1" applyBorder="1"/>
    <xf numFmtId="3" fontId="6" fillId="0" borderId="41" xfId="0" applyNumberFormat="1" applyFont="1" applyBorder="1"/>
    <xf numFmtId="4" fontId="6" fillId="0" borderId="42" xfId="0" applyNumberFormat="1" applyFont="1" applyBorder="1"/>
    <xf numFmtId="3" fontId="6" fillId="0" borderId="43" xfId="0" applyNumberFormat="1" applyFont="1" applyBorder="1"/>
    <xf numFmtId="3" fontId="6" fillId="0" borderId="44" xfId="0" applyNumberFormat="1" applyFont="1" applyBorder="1"/>
    <xf numFmtId="0" fontId="6" fillId="0" borderId="4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46" xfId="0" applyNumberFormat="1" applyFont="1" applyBorder="1"/>
    <xf numFmtId="0" fontId="6" fillId="0" borderId="47" xfId="0" applyFont="1" applyBorder="1"/>
    <xf numFmtId="4" fontId="6" fillId="0" borderId="48" xfId="0" applyNumberFormat="1" applyFont="1" applyBorder="1"/>
    <xf numFmtId="4" fontId="6" fillId="0" borderId="20" xfId="0" applyNumberFormat="1" applyFont="1" applyBorder="1"/>
    <xf numFmtId="37" fontId="7" fillId="0" borderId="49" xfId="0" applyNumberFormat="1" applyFont="1" applyBorder="1" applyAlignment="1" applyProtection="1">
      <alignment vertical="center"/>
    </xf>
    <xf numFmtId="3" fontId="7" fillId="0" borderId="50" xfId="0" applyNumberFormat="1" applyFont="1" applyBorder="1" applyAlignment="1" applyProtection="1">
      <alignment horizontal="right" vertical="center"/>
    </xf>
    <xf numFmtId="178" fontId="7" fillId="0" borderId="35" xfId="0" applyNumberFormat="1" applyFont="1" applyBorder="1" applyAlignment="1" applyProtection="1">
      <alignment horizontal="right" vertical="center"/>
    </xf>
    <xf numFmtId="3" fontId="6" fillId="0" borderId="51" xfId="0" applyNumberFormat="1" applyFont="1" applyBorder="1"/>
    <xf numFmtId="3" fontId="6" fillId="0" borderId="52" xfId="0" applyNumberFormat="1" applyFont="1" applyBorder="1"/>
    <xf numFmtId="3" fontId="6" fillId="0" borderId="53" xfId="0" applyNumberFormat="1" applyFont="1" applyBorder="1"/>
    <xf numFmtId="3" fontId="6" fillId="0" borderId="54" xfId="0" applyNumberFormat="1" applyFont="1" applyBorder="1"/>
    <xf numFmtId="4" fontId="7" fillId="0" borderId="18" xfId="0" applyNumberFormat="1" applyFont="1" applyBorder="1" applyAlignment="1" applyProtection="1">
      <alignment horizontal="right" vertical="center"/>
    </xf>
    <xf numFmtId="3" fontId="6" fillId="0" borderId="50" xfId="0" applyNumberFormat="1" applyFont="1" applyBorder="1"/>
    <xf numFmtId="4" fontId="6" fillId="0" borderId="55" xfId="0" applyNumberFormat="1" applyFont="1" applyBorder="1"/>
    <xf numFmtId="0" fontId="6" fillId="0" borderId="56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4" fontId="6" fillId="0" borderId="19" xfId="0" applyNumberFormat="1" applyFont="1" applyBorder="1"/>
    <xf numFmtId="3" fontId="6" fillId="0" borderId="57" xfId="0" applyNumberFormat="1" applyFont="1" applyBorder="1"/>
    <xf numFmtId="3" fontId="7" fillId="2" borderId="12" xfId="0" applyNumberFormat="1" applyFont="1" applyFill="1" applyBorder="1" applyAlignment="1" applyProtection="1">
      <alignment horizontal="right" vertical="center"/>
    </xf>
    <xf numFmtId="4" fontId="6" fillId="0" borderId="58" xfId="0" applyNumberFormat="1" applyFont="1" applyBorder="1"/>
    <xf numFmtId="3" fontId="6" fillId="0" borderId="58" xfId="0" applyNumberFormat="1" applyFont="1" applyBorder="1"/>
    <xf numFmtId="3" fontId="6" fillId="0" borderId="59" xfId="0" applyNumberFormat="1" applyFont="1" applyBorder="1"/>
    <xf numFmtId="0" fontId="6" fillId="0" borderId="60" xfId="0" applyFont="1" applyBorder="1"/>
    <xf numFmtId="4" fontId="6" fillId="0" borderId="61" xfId="0" applyNumberFormat="1" applyFont="1" applyBorder="1"/>
    <xf numFmtId="4" fontId="6" fillId="0" borderId="62" xfId="0" applyNumberFormat="1" applyFont="1" applyBorder="1"/>
    <xf numFmtId="3" fontId="6" fillId="0" borderId="63" xfId="0" applyNumberFormat="1" applyFont="1" applyBorder="1"/>
    <xf numFmtId="4" fontId="6" fillId="0" borderId="64" xfId="0" applyNumberFormat="1" applyFont="1" applyBorder="1"/>
    <xf numFmtId="4" fontId="6" fillId="0" borderId="65" xfId="0" applyNumberFormat="1" applyFont="1" applyBorder="1"/>
    <xf numFmtId="4" fontId="6" fillId="0" borderId="7" xfId="0" applyNumberFormat="1" applyFont="1" applyBorder="1"/>
    <xf numFmtId="0" fontId="6" fillId="0" borderId="66" xfId="0" applyFont="1" applyBorder="1" applyAlignment="1">
      <alignment horizontal="right"/>
    </xf>
    <xf numFmtId="3" fontId="6" fillId="3" borderId="6" xfId="0" applyNumberFormat="1" applyFont="1" applyFill="1" applyBorder="1"/>
    <xf numFmtId="3" fontId="6" fillId="3" borderId="12" xfId="0" applyNumberFormat="1" applyFont="1" applyFill="1" applyBorder="1"/>
    <xf numFmtId="3" fontId="6" fillId="3" borderId="5" xfId="0" applyNumberFormat="1" applyFont="1" applyFill="1" applyBorder="1"/>
    <xf numFmtId="3" fontId="6" fillId="3" borderId="13" xfId="0" applyNumberFormat="1" applyFont="1" applyFill="1" applyBorder="1"/>
    <xf numFmtId="3" fontId="6" fillId="3" borderId="43" xfId="0" applyNumberFormat="1" applyFont="1" applyFill="1" applyBorder="1"/>
    <xf numFmtId="3" fontId="6" fillId="3" borderId="14" xfId="0" applyNumberFormat="1" applyFont="1" applyFill="1" applyBorder="1"/>
    <xf numFmtId="0" fontId="6" fillId="0" borderId="13" xfId="0" applyFont="1" applyBorder="1"/>
    <xf numFmtId="0" fontId="6" fillId="0" borderId="12" xfId="0" applyFont="1" applyBorder="1"/>
    <xf numFmtId="0" fontId="6" fillId="0" borderId="67" xfId="0" applyFont="1" applyBorder="1"/>
    <xf numFmtId="3" fontId="7" fillId="2" borderId="5" xfId="0" applyNumberFormat="1" applyFont="1" applyFill="1" applyBorder="1" applyAlignment="1" applyProtection="1">
      <alignment horizontal="right" vertical="center"/>
    </xf>
    <xf numFmtId="3" fontId="7" fillId="2" borderId="13" xfId="0" applyNumberFormat="1" applyFont="1" applyFill="1" applyBorder="1" applyAlignment="1" applyProtection="1">
      <alignment horizontal="right" vertical="center"/>
    </xf>
    <xf numFmtId="3" fontId="7" fillId="2" borderId="6" xfId="0" applyNumberFormat="1" applyFont="1" applyFill="1" applyBorder="1" applyAlignment="1" applyProtection="1">
      <alignment horizontal="right" vertical="center"/>
    </xf>
    <xf numFmtId="0" fontId="5" fillId="2" borderId="0" xfId="0" applyFont="1" applyFill="1"/>
    <xf numFmtId="3" fontId="6" fillId="2" borderId="5" xfId="0" applyNumberFormat="1" applyFont="1" applyFill="1" applyBorder="1"/>
    <xf numFmtId="0" fontId="6" fillId="0" borderId="68" xfId="0" applyFont="1" applyBorder="1" applyAlignment="1">
      <alignment horizontal="center"/>
    </xf>
    <xf numFmtId="3" fontId="6" fillId="2" borderId="10" xfId="0" applyNumberFormat="1" applyFont="1" applyFill="1" applyBorder="1"/>
    <xf numFmtId="4" fontId="6" fillId="0" borderId="69" xfId="0" applyNumberFormat="1" applyFont="1" applyBorder="1"/>
    <xf numFmtId="3" fontId="6" fillId="0" borderId="70" xfId="0" applyNumberFormat="1" applyFont="1" applyBorder="1"/>
    <xf numFmtId="3" fontId="6" fillId="2" borderId="6" xfId="0" applyNumberFormat="1" applyFont="1" applyFill="1" applyBorder="1"/>
    <xf numFmtId="3" fontId="6" fillId="2" borderId="13" xfId="0" applyNumberFormat="1" applyFont="1" applyFill="1" applyBorder="1"/>
    <xf numFmtId="0" fontId="7" fillId="0" borderId="29" xfId="0" quotePrefix="1" applyFont="1" applyBorder="1" applyAlignment="1" applyProtection="1">
      <alignment horizontal="center" vertical="center" shrinkToFit="1"/>
    </xf>
    <xf numFmtId="0" fontId="6" fillId="0" borderId="52" xfId="0" quotePrefix="1" applyFont="1" applyBorder="1" applyAlignment="1">
      <alignment horizontal="center"/>
    </xf>
    <xf numFmtId="0" fontId="7" fillId="2" borderId="29" xfId="0" applyFont="1" applyFill="1" applyBorder="1" applyAlignment="1" applyProtection="1">
      <alignment horizontal="center" vertical="center" shrinkToFit="1"/>
    </xf>
    <xf numFmtId="0" fontId="7" fillId="2" borderId="29" xfId="0" quotePrefix="1" applyFont="1" applyFill="1" applyBorder="1" applyAlignment="1" applyProtection="1">
      <alignment horizontal="center" vertical="center" shrinkToFit="1"/>
    </xf>
    <xf numFmtId="3" fontId="7" fillId="2" borderId="13" xfId="0" applyNumberFormat="1" applyFont="1" applyFill="1" applyBorder="1"/>
    <xf numFmtId="0" fontId="0" fillId="3" borderId="0" xfId="0" applyFill="1"/>
    <xf numFmtId="0" fontId="6" fillId="3" borderId="52" xfId="0" applyFont="1" applyFill="1" applyBorder="1" applyAlignment="1">
      <alignment horizontal="center"/>
    </xf>
    <xf numFmtId="0" fontId="6" fillId="3" borderId="52" xfId="0" quotePrefix="1" applyFont="1" applyFill="1" applyBorder="1" applyAlignment="1">
      <alignment horizontal="center"/>
    </xf>
    <xf numFmtId="4" fontId="6" fillId="3" borderId="10" xfId="0" applyNumberFormat="1" applyFont="1" applyFill="1" applyBorder="1"/>
    <xf numFmtId="4" fontId="6" fillId="3" borderId="18" xfId="0" applyNumberFormat="1" applyFont="1" applyFill="1" applyBorder="1"/>
    <xf numFmtId="3" fontId="6" fillId="2" borderId="12" xfId="0" applyNumberFormat="1" applyFont="1" applyFill="1" applyBorder="1"/>
    <xf numFmtId="0" fontId="6" fillId="0" borderId="0" xfId="0" applyFont="1"/>
    <xf numFmtId="0" fontId="6" fillId="0" borderId="10" xfId="0" applyFont="1" applyBorder="1"/>
    <xf numFmtId="0" fontId="6" fillId="0" borderId="71" xfId="0" applyFont="1" applyBorder="1" applyAlignment="1">
      <alignment horizontal="center"/>
    </xf>
    <xf numFmtId="4" fontId="7" fillId="0" borderId="42" xfId="0" applyNumberFormat="1" applyFont="1" applyBorder="1" applyAlignment="1" applyProtection="1">
      <alignment horizontal="right" vertical="center"/>
    </xf>
    <xf numFmtId="176" fontId="6" fillId="0" borderId="41" xfId="0" applyNumberFormat="1" applyFont="1" applyBorder="1"/>
    <xf numFmtId="0" fontId="6" fillId="0" borderId="41" xfId="0" applyFont="1" applyBorder="1"/>
    <xf numFmtId="3" fontId="6" fillId="0" borderId="71" xfId="0" applyNumberFormat="1" applyFont="1" applyBorder="1"/>
    <xf numFmtId="176" fontId="6" fillId="0" borderId="15" xfId="0" applyNumberFormat="1" applyFont="1" applyBorder="1"/>
    <xf numFmtId="176" fontId="6" fillId="0" borderId="0" xfId="0" applyNumberFormat="1" applyFont="1" applyBorder="1"/>
    <xf numFmtId="179" fontId="6" fillId="0" borderId="41" xfId="0" applyNumberFormat="1" applyFont="1" applyBorder="1" applyAlignment="1">
      <alignment vertical="top"/>
    </xf>
    <xf numFmtId="179" fontId="7" fillId="0" borderId="39" xfId="2" quotePrefix="1" applyNumberFormat="1" applyFont="1" applyBorder="1" applyAlignment="1">
      <alignment vertical="top"/>
    </xf>
    <xf numFmtId="179" fontId="6" fillId="0" borderId="39" xfId="2" applyNumberFormat="1" applyFont="1" applyFill="1" applyBorder="1" applyAlignment="1">
      <alignment vertical="top"/>
    </xf>
    <xf numFmtId="37" fontId="7" fillId="0" borderId="72" xfId="0" applyNumberFormat="1" applyFont="1" applyBorder="1" applyAlignment="1" applyProtection="1">
      <alignment vertical="center"/>
    </xf>
    <xf numFmtId="0" fontId="6" fillId="0" borderId="73" xfId="0" applyFont="1" applyBorder="1" applyAlignment="1">
      <alignment horizontal="right" vertical="center"/>
    </xf>
    <xf numFmtId="3" fontId="7" fillId="0" borderId="5" xfId="0" applyNumberFormat="1" applyFont="1" applyFill="1" applyBorder="1" applyAlignment="1" applyProtection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/>
    </xf>
    <xf numFmtId="3" fontId="7" fillId="0" borderId="32" xfId="0" applyNumberFormat="1" applyFont="1" applyFill="1" applyBorder="1" applyAlignment="1" applyProtection="1">
      <alignment horizontal="right" vertical="center"/>
    </xf>
    <xf numFmtId="3" fontId="6" fillId="0" borderId="6" xfId="0" applyNumberFormat="1" applyFont="1" applyFill="1" applyBorder="1"/>
    <xf numFmtId="3" fontId="6" fillId="0" borderId="5" xfId="0" applyNumberFormat="1" applyFont="1" applyFill="1" applyBorder="1"/>
    <xf numFmtId="3" fontId="6" fillId="0" borderId="3" xfId="0" applyNumberFormat="1" applyFont="1" applyFill="1" applyBorder="1"/>
    <xf numFmtId="3" fontId="6" fillId="0" borderId="50" xfId="0" applyNumberFormat="1" applyFont="1" applyFill="1" applyBorder="1"/>
    <xf numFmtId="178" fontId="7" fillId="0" borderId="22" xfId="0" applyNumberFormat="1" applyFont="1" applyFill="1" applyBorder="1" applyAlignment="1" applyProtection="1">
      <alignment horizontal="right" vertical="center"/>
    </xf>
    <xf numFmtId="178" fontId="7" fillId="0" borderId="23" xfId="0" applyNumberFormat="1" applyFont="1" applyFill="1" applyBorder="1" applyAlignment="1" applyProtection="1">
      <alignment horizontal="right" vertical="center"/>
    </xf>
    <xf numFmtId="4" fontId="7" fillId="0" borderId="18" xfId="0" applyNumberFormat="1" applyFont="1" applyFill="1" applyBorder="1" applyAlignment="1" applyProtection="1">
      <alignment horizontal="right" vertical="center"/>
    </xf>
    <xf numFmtId="178" fontId="7" fillId="0" borderId="48" xfId="0" applyNumberFormat="1" applyFont="1" applyFill="1" applyBorder="1" applyAlignment="1" applyProtection="1">
      <alignment horizontal="right" vertical="center"/>
    </xf>
    <xf numFmtId="4" fontId="7" fillId="0" borderId="23" xfId="0" applyNumberFormat="1" applyFont="1" applyFill="1" applyBorder="1" applyAlignment="1" applyProtection="1">
      <alignment horizontal="right" vertical="center"/>
    </xf>
    <xf numFmtId="4" fontId="7" fillId="0" borderId="22" xfId="0" applyNumberFormat="1" applyFont="1" applyFill="1" applyBorder="1" applyAlignment="1" applyProtection="1">
      <alignment horizontal="right" vertical="center"/>
    </xf>
    <xf numFmtId="4" fontId="7" fillId="0" borderId="74" xfId="0" applyNumberFormat="1" applyFont="1" applyFill="1" applyBorder="1" applyAlignment="1" applyProtection="1">
      <alignment horizontal="right" vertical="center"/>
    </xf>
    <xf numFmtId="4" fontId="7" fillId="0" borderId="35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/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0" borderId="12" xfId="0" applyNumberFormat="1" applyFont="1" applyFill="1" applyBorder="1"/>
    <xf numFmtId="3" fontId="6" fillId="0" borderId="44" xfId="0" applyNumberFormat="1" applyFont="1" applyFill="1" applyBorder="1"/>
    <xf numFmtId="4" fontId="7" fillId="0" borderId="48" xfId="0" applyNumberFormat="1" applyFont="1" applyFill="1" applyBorder="1" applyAlignment="1" applyProtection="1">
      <alignment horizontal="right" vertical="center"/>
    </xf>
    <xf numFmtId="3" fontId="7" fillId="0" borderId="12" xfId="0" applyNumberFormat="1" applyFont="1" applyFill="1" applyBorder="1" applyAlignment="1" applyProtection="1">
      <alignment horizontal="right" vertical="center"/>
    </xf>
    <xf numFmtId="3" fontId="7" fillId="0" borderId="44" xfId="0" applyNumberFormat="1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177" fontId="7" fillId="0" borderId="15" xfId="0" applyNumberFormat="1" applyFont="1" applyFill="1" applyBorder="1" applyAlignment="1" applyProtection="1">
      <alignment horizontal="right" vertical="center"/>
    </xf>
    <xf numFmtId="4" fontId="7" fillId="0" borderId="15" xfId="0" applyNumberFormat="1" applyFont="1" applyFill="1" applyBorder="1" applyAlignment="1" applyProtection="1">
      <alignment horizontal="right" vertical="center"/>
    </xf>
    <xf numFmtId="177" fontId="7" fillId="0" borderId="41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4" fontId="7" fillId="0" borderId="41" xfId="0" applyNumberFormat="1" applyFont="1" applyFill="1" applyBorder="1" applyAlignment="1" applyProtection="1">
      <alignment horizontal="right" vertical="center"/>
    </xf>
    <xf numFmtId="4" fontId="6" fillId="0" borderId="10" xfId="0" applyNumberFormat="1" applyFont="1" applyFill="1" applyBorder="1"/>
    <xf numFmtId="4" fontId="6" fillId="0" borderId="9" xfId="0" applyNumberFormat="1" applyFont="1" applyFill="1" applyBorder="1"/>
    <xf numFmtId="3" fontId="6" fillId="0" borderId="10" xfId="0" applyNumberFormat="1" applyFont="1" applyFill="1" applyBorder="1"/>
    <xf numFmtId="3" fontId="6" fillId="0" borderId="9" xfId="0" applyNumberFormat="1" applyFont="1" applyFill="1" applyBorder="1"/>
    <xf numFmtId="4" fontId="6" fillId="0" borderId="18" xfId="0" applyNumberFormat="1" applyFont="1" applyFill="1" applyBorder="1"/>
    <xf numFmtId="4" fontId="6" fillId="0" borderId="17" xfId="0" applyNumberFormat="1" applyFont="1" applyFill="1" applyBorder="1"/>
    <xf numFmtId="3" fontId="6" fillId="0" borderId="15" xfId="0" applyNumberFormat="1" applyFont="1" applyFill="1" applyBorder="1"/>
    <xf numFmtId="3" fontId="6" fillId="0" borderId="0" xfId="0" applyNumberFormat="1" applyFont="1" applyFill="1" applyBorder="1"/>
    <xf numFmtId="4" fontId="6" fillId="0" borderId="62" xfId="0" applyNumberFormat="1" applyFont="1" applyFill="1" applyBorder="1"/>
    <xf numFmtId="4" fontId="6" fillId="0" borderId="61" xfId="0" applyNumberFormat="1" applyFont="1" applyFill="1" applyBorder="1"/>
    <xf numFmtId="3" fontId="6" fillId="0" borderId="7" xfId="0" applyNumberFormat="1" applyFont="1" applyFill="1" applyBorder="1"/>
    <xf numFmtId="3" fontId="6" fillId="0" borderId="63" xfId="0" applyNumberFormat="1" applyFont="1" applyFill="1" applyBorder="1"/>
    <xf numFmtId="4" fontId="6" fillId="0" borderId="19" xfId="0" applyNumberFormat="1" applyFont="1" applyFill="1" applyBorder="1"/>
    <xf numFmtId="4" fontId="6" fillId="0" borderId="55" xfId="0" applyNumberFormat="1" applyFont="1" applyFill="1" applyBorder="1"/>
    <xf numFmtId="4" fontId="6" fillId="0" borderId="7" xfId="0" applyNumberFormat="1" applyFont="1" applyFill="1" applyBorder="1"/>
    <xf numFmtId="4" fontId="6" fillId="0" borderId="39" xfId="0" applyNumberFormat="1" applyFont="1" applyFill="1" applyBorder="1"/>
    <xf numFmtId="4" fontId="6" fillId="0" borderId="64" xfId="0" applyNumberFormat="1" applyFont="1" applyFill="1" applyBorder="1"/>
    <xf numFmtId="3" fontId="6" fillId="0" borderId="41" xfId="0" applyNumberFormat="1" applyFont="1" applyFill="1" applyBorder="1"/>
    <xf numFmtId="4" fontId="6" fillId="0" borderId="65" xfId="0" applyNumberFormat="1" applyFont="1" applyFill="1" applyBorder="1"/>
    <xf numFmtId="3" fontId="6" fillId="0" borderId="75" xfId="0" applyNumberFormat="1" applyFont="1" applyFill="1" applyBorder="1"/>
    <xf numFmtId="4" fontId="6" fillId="0" borderId="66" xfId="0" applyNumberFormat="1" applyFont="1" applyFill="1" applyBorder="1"/>
    <xf numFmtId="3" fontId="6" fillId="0" borderId="39" xfId="2" applyNumberFormat="1" applyFont="1" applyBorder="1" applyAlignment="1">
      <alignment vertical="center"/>
    </xf>
    <xf numFmtId="3" fontId="6" fillId="0" borderId="32" xfId="2" applyNumberFormat="1" applyFont="1" applyBorder="1" applyAlignment="1">
      <alignment vertical="center"/>
    </xf>
    <xf numFmtId="3" fontId="6" fillId="0" borderId="44" xfId="2" applyNumberFormat="1" applyFont="1" applyBorder="1" applyAlignment="1">
      <alignment vertical="center"/>
    </xf>
    <xf numFmtId="180" fontId="7" fillId="0" borderId="39" xfId="2" applyNumberFormat="1" applyFont="1" applyBorder="1" applyAlignment="1">
      <alignment horizontal="right" vertical="center"/>
    </xf>
    <xf numFmtId="3" fontId="9" fillId="0" borderId="39" xfId="2" applyNumberFormat="1" applyFont="1" applyBorder="1" applyAlignment="1">
      <alignment vertical="center"/>
    </xf>
    <xf numFmtId="3" fontId="9" fillId="0" borderId="39" xfId="2" applyNumberFormat="1" applyFont="1" applyBorder="1" applyAlignment="1">
      <alignment horizontal="right" vertical="center"/>
    </xf>
    <xf numFmtId="3" fontId="6" fillId="0" borderId="76" xfId="0" applyNumberFormat="1" applyFont="1" applyFill="1" applyBorder="1"/>
    <xf numFmtId="0" fontId="0" fillId="0" borderId="0" xfId="0" applyFill="1"/>
    <xf numFmtId="0" fontId="6" fillId="0" borderId="1" xfId="0" quotePrefix="1" applyFont="1" applyFill="1" applyBorder="1" applyAlignment="1">
      <alignment horizontal="center"/>
    </xf>
    <xf numFmtId="0" fontId="6" fillId="0" borderId="31" xfId="0" quotePrefix="1" applyFont="1" applyFill="1" applyBorder="1" applyAlignment="1">
      <alignment horizontal="center"/>
    </xf>
    <xf numFmtId="176" fontId="6" fillId="0" borderId="50" xfId="0" applyNumberFormat="1" applyFont="1" applyFill="1" applyBorder="1"/>
    <xf numFmtId="176" fontId="6" fillId="0" borderId="32" xfId="0" applyNumberFormat="1" applyFont="1" applyFill="1" applyBorder="1"/>
    <xf numFmtId="178" fontId="6" fillId="0" borderId="64" xfId="0" applyNumberFormat="1" applyFont="1" applyFill="1" applyBorder="1"/>
    <xf numFmtId="178" fontId="6" fillId="0" borderId="39" xfId="0" applyNumberFormat="1" applyFont="1" applyFill="1" applyBorder="1"/>
    <xf numFmtId="176" fontId="6" fillId="0" borderId="64" xfId="0" applyNumberFormat="1" applyFont="1" applyFill="1" applyBorder="1"/>
    <xf numFmtId="176" fontId="6" fillId="0" borderId="39" xfId="0" applyNumberFormat="1" applyFont="1" applyFill="1" applyBorder="1"/>
    <xf numFmtId="178" fontId="6" fillId="0" borderId="77" xfId="0" applyNumberFormat="1" applyFont="1" applyFill="1" applyBorder="1"/>
    <xf numFmtId="178" fontId="6" fillId="0" borderId="65" xfId="0" applyNumberFormat="1" applyFont="1" applyFill="1" applyBorder="1"/>
    <xf numFmtId="178" fontId="6" fillId="0" borderId="55" xfId="0" applyNumberFormat="1" applyFont="1" applyFill="1" applyBorder="1"/>
    <xf numFmtId="178" fontId="6" fillId="0" borderId="42" xfId="0" applyNumberFormat="1" applyFont="1" applyFill="1" applyBorder="1"/>
    <xf numFmtId="176" fontId="6" fillId="0" borderId="63" xfId="0" applyNumberFormat="1" applyFont="1" applyFill="1" applyBorder="1"/>
    <xf numFmtId="176" fontId="6" fillId="0" borderId="44" xfId="0" applyNumberFormat="1" applyFont="1" applyFill="1" applyBorder="1"/>
    <xf numFmtId="0" fontId="5" fillId="0" borderId="0" xfId="0" applyFont="1" applyFill="1"/>
    <xf numFmtId="0" fontId="7" fillId="0" borderId="1" xfId="0" quotePrefix="1" applyFont="1" applyFill="1" applyBorder="1" applyAlignment="1" applyProtection="1">
      <alignment horizontal="center" vertical="center" shrinkToFit="1"/>
    </xf>
    <xf numFmtId="0" fontId="7" fillId="0" borderId="31" xfId="0" quotePrefix="1" applyFont="1" applyFill="1" applyBorder="1" applyAlignment="1" applyProtection="1">
      <alignment horizontal="center" vertical="center" shrinkToFit="1"/>
    </xf>
    <xf numFmtId="4" fontId="7" fillId="0" borderId="55" xfId="0" applyNumberFormat="1" applyFont="1" applyFill="1" applyBorder="1" applyAlignment="1" applyProtection="1">
      <alignment horizontal="right" vertical="center"/>
    </xf>
    <xf numFmtId="4" fontId="7" fillId="0" borderId="42" xfId="0" applyNumberFormat="1" applyFont="1" applyFill="1" applyBorder="1" applyAlignment="1" applyProtection="1">
      <alignment horizontal="right" vertical="center"/>
    </xf>
    <xf numFmtId="0" fontId="6" fillId="0" borderId="63" xfId="0" applyFont="1" applyFill="1" applyBorder="1"/>
    <xf numFmtId="0" fontId="6" fillId="0" borderId="44" xfId="0" applyFont="1" applyFill="1" applyBorder="1"/>
    <xf numFmtId="4" fontId="6" fillId="0" borderId="42" xfId="0" applyNumberFormat="1" applyFont="1" applyFill="1" applyBorder="1"/>
    <xf numFmtId="3" fontId="6" fillId="0" borderId="67" xfId="0" applyNumberFormat="1" applyFont="1" applyFill="1" applyBorder="1"/>
    <xf numFmtId="4" fontId="7" fillId="0" borderId="78" xfId="0" applyNumberFormat="1" applyFont="1" applyFill="1" applyBorder="1" applyAlignment="1" applyProtection="1">
      <alignment horizontal="right" vertical="center"/>
    </xf>
    <xf numFmtId="4" fontId="7" fillId="0" borderId="19" xfId="0" applyNumberFormat="1" applyFont="1" applyBorder="1" applyAlignment="1" applyProtection="1">
      <alignment horizontal="right" vertical="center"/>
    </xf>
    <xf numFmtId="0" fontId="7" fillId="0" borderId="79" xfId="0" applyFont="1" applyBorder="1" applyAlignment="1" applyProtection="1">
      <alignment horizontal="center" vertical="center" shrinkToFit="1"/>
    </xf>
    <xf numFmtId="4" fontId="7" fillId="0" borderId="80" xfId="0" applyNumberFormat="1" applyFont="1" applyFill="1" applyBorder="1" applyAlignment="1" applyProtection="1">
      <alignment horizontal="right" vertical="center"/>
    </xf>
    <xf numFmtId="0" fontId="7" fillId="0" borderId="2" xfId="0" quotePrefix="1" applyFont="1" applyFill="1" applyBorder="1" applyAlignment="1" applyProtection="1">
      <alignment horizontal="center" vertical="center" shrinkToFit="1"/>
    </xf>
    <xf numFmtId="4" fontId="7" fillId="0" borderId="46" xfId="0" applyNumberFormat="1" applyFont="1" applyFill="1" applyBorder="1" applyAlignment="1" applyProtection="1">
      <alignment horizontal="right" vertical="center"/>
    </xf>
    <xf numFmtId="0" fontId="6" fillId="0" borderId="47" xfId="0" applyFont="1" applyFill="1" applyBorder="1"/>
    <xf numFmtId="0" fontId="7" fillId="0" borderId="45" xfId="0" quotePrefix="1" applyFont="1" applyFill="1" applyBorder="1" applyAlignment="1" applyProtection="1">
      <alignment horizontal="center" vertical="center" shrinkToFit="1"/>
    </xf>
    <xf numFmtId="4" fontId="7" fillId="0" borderId="16" xfId="0" applyNumberFormat="1" applyFont="1" applyFill="1" applyBorder="1" applyAlignment="1" applyProtection="1">
      <alignment horizontal="right" vertical="center"/>
    </xf>
    <xf numFmtId="0" fontId="7" fillId="0" borderId="68" xfId="0" quotePrefix="1" applyFont="1" applyFill="1" applyBorder="1" applyAlignment="1" applyProtection="1">
      <alignment horizontal="center" vertical="center" shrinkToFit="1"/>
    </xf>
    <xf numFmtId="0" fontId="6" fillId="0" borderId="70" xfId="0" applyFont="1" applyFill="1" applyBorder="1"/>
    <xf numFmtId="0" fontId="7" fillId="0" borderId="29" xfId="0" quotePrefix="1" applyFont="1" applyFill="1" applyBorder="1" applyAlignment="1" applyProtection="1">
      <alignment horizontal="center" vertical="center" shrinkToFit="1"/>
    </xf>
    <xf numFmtId="0" fontId="6" fillId="0" borderId="13" xfId="0" applyFont="1" applyFill="1" applyBorder="1"/>
    <xf numFmtId="3" fontId="6" fillId="0" borderId="67" xfId="0" applyNumberFormat="1" applyFont="1" applyBorder="1"/>
    <xf numFmtId="4" fontId="6" fillId="0" borderId="40" xfId="0" applyNumberFormat="1" applyFont="1" applyFill="1" applyBorder="1"/>
    <xf numFmtId="4" fontId="6" fillId="0" borderId="81" xfId="0" applyNumberFormat="1" applyFont="1" applyFill="1" applyBorder="1"/>
    <xf numFmtId="0" fontId="6" fillId="0" borderId="30" xfId="0" applyFont="1" applyBorder="1" applyAlignment="1">
      <alignment horizontal="center"/>
    </xf>
    <xf numFmtId="179" fontId="6" fillId="0" borderId="75" xfId="0" applyNumberFormat="1" applyFont="1" applyBorder="1" applyAlignment="1">
      <alignment horizontal="right" vertical="top"/>
    </xf>
    <xf numFmtId="4" fontId="6" fillId="0" borderId="66" xfId="0" applyNumberFormat="1" applyFont="1" applyBorder="1"/>
    <xf numFmtId="179" fontId="6" fillId="0" borderId="82" xfId="0" applyNumberFormat="1" applyFont="1" applyBorder="1" applyAlignment="1">
      <alignment horizontal="right" vertical="top"/>
    </xf>
    <xf numFmtId="179" fontId="6" fillId="0" borderId="7" xfId="2" applyNumberFormat="1" applyFont="1" applyBorder="1" applyAlignment="1">
      <alignment horizontal="right" vertical="top"/>
    </xf>
    <xf numFmtId="179" fontId="6" fillId="0" borderId="3" xfId="2" applyNumberFormat="1" applyFont="1" applyBorder="1" applyAlignment="1">
      <alignment horizontal="right" vertical="top"/>
    </xf>
    <xf numFmtId="179" fontId="6" fillId="0" borderId="11" xfId="2" applyNumberFormat="1" applyFont="1" applyBorder="1" applyAlignment="1">
      <alignment horizontal="right" vertical="top"/>
    </xf>
    <xf numFmtId="179" fontId="7" fillId="0" borderId="7" xfId="2" applyNumberFormat="1" applyFont="1" applyBorder="1" applyAlignment="1">
      <alignment horizontal="right" vertical="top"/>
    </xf>
    <xf numFmtId="3" fontId="6" fillId="0" borderId="47" xfId="0" applyNumberFormat="1" applyFont="1" applyFill="1" applyBorder="1"/>
    <xf numFmtId="4" fontId="6" fillId="0" borderId="83" xfId="0" applyNumberFormat="1" applyFont="1" applyBorder="1"/>
    <xf numFmtId="4" fontId="6" fillId="0" borderId="83" xfId="0" applyNumberFormat="1" applyFont="1" applyFill="1" applyBorder="1"/>
    <xf numFmtId="3" fontId="6" fillId="0" borderId="47" xfId="0" applyNumberFormat="1" applyFont="1" applyBorder="1"/>
    <xf numFmtId="0" fontId="6" fillId="0" borderId="2" xfId="0" quotePrefix="1" applyFont="1" applyFill="1" applyBorder="1" applyAlignment="1">
      <alignment horizontal="center"/>
    </xf>
    <xf numFmtId="176" fontId="6" fillId="0" borderId="67" xfId="0" applyNumberFormat="1" applyFont="1" applyFill="1" applyBorder="1"/>
    <xf numFmtId="178" fontId="6" fillId="0" borderId="40" xfId="0" applyNumberFormat="1" applyFont="1" applyFill="1" applyBorder="1"/>
    <xf numFmtId="176" fontId="6" fillId="0" borderId="40" xfId="0" applyNumberFormat="1" applyFont="1" applyFill="1" applyBorder="1"/>
    <xf numFmtId="178" fontId="6" fillId="0" borderId="81" xfId="0" applyNumberFormat="1" applyFont="1" applyFill="1" applyBorder="1"/>
    <xf numFmtId="178" fontId="6" fillId="0" borderId="46" xfId="0" applyNumberFormat="1" applyFont="1" applyFill="1" applyBorder="1"/>
    <xf numFmtId="176" fontId="6" fillId="0" borderId="47" xfId="0" applyNumberFormat="1" applyFont="1" applyFill="1" applyBorder="1"/>
    <xf numFmtId="0" fontId="6" fillId="0" borderId="29" xfId="0" quotePrefix="1" applyFont="1" applyFill="1" applyBorder="1" applyAlignment="1">
      <alignment horizontal="center"/>
    </xf>
    <xf numFmtId="176" fontId="6" fillId="0" borderId="6" xfId="0" applyNumberFormat="1" applyFont="1" applyFill="1" applyBorder="1"/>
    <xf numFmtId="178" fontId="6" fillId="0" borderId="10" xfId="0" applyNumberFormat="1" applyFont="1" applyFill="1" applyBorder="1"/>
    <xf numFmtId="176" fontId="6" fillId="0" borderId="10" xfId="0" applyNumberFormat="1" applyFont="1" applyFill="1" applyBorder="1"/>
    <xf numFmtId="178" fontId="6" fillId="0" borderId="62" xfId="0" applyNumberFormat="1" applyFont="1" applyFill="1" applyBorder="1"/>
    <xf numFmtId="178" fontId="6" fillId="0" borderId="18" xfId="0" applyNumberFormat="1" applyFont="1" applyFill="1" applyBorder="1"/>
    <xf numFmtId="176" fontId="6" fillId="0" borderId="13" xfId="0" applyNumberFormat="1" applyFont="1" applyFill="1" applyBorder="1"/>
    <xf numFmtId="0" fontId="6" fillId="0" borderId="79" xfId="0" applyFont="1" applyBorder="1" applyAlignment="1">
      <alignment horizontal="center"/>
    </xf>
    <xf numFmtId="3" fontId="6" fillId="0" borderId="76" xfId="0" applyNumberFormat="1" applyFont="1" applyBorder="1"/>
    <xf numFmtId="3" fontId="9" fillId="0" borderId="7" xfId="2" applyNumberFormat="1" applyFont="1" applyBorder="1" applyAlignment="1">
      <alignment vertical="center"/>
    </xf>
    <xf numFmtId="3" fontId="9" fillId="0" borderId="7" xfId="2" applyNumberFormat="1" applyFont="1" applyBorder="1" applyAlignment="1">
      <alignment horizontal="right" vertical="center"/>
    </xf>
    <xf numFmtId="3" fontId="6" fillId="2" borderId="76" xfId="0" applyNumberFormat="1" applyFont="1" applyFill="1" applyBorder="1"/>
    <xf numFmtId="4" fontId="6" fillId="0" borderId="84" xfId="0" applyNumberFormat="1" applyFont="1" applyBorder="1"/>
    <xf numFmtId="3" fontId="6" fillId="0" borderId="85" xfId="0" applyNumberFormat="1" applyFont="1" applyFill="1" applyBorder="1"/>
    <xf numFmtId="4" fontId="6" fillId="0" borderId="46" xfId="0" applyNumberFormat="1" applyFont="1" applyFill="1" applyBorder="1"/>
    <xf numFmtId="0" fontId="6" fillId="0" borderId="68" xfId="0" quotePrefix="1" applyFont="1" applyFill="1" applyBorder="1" applyAlignment="1">
      <alignment horizontal="center"/>
    </xf>
    <xf numFmtId="176" fontId="6" fillId="0" borderId="57" xfId="0" applyNumberFormat="1" applyFont="1" applyFill="1" applyBorder="1"/>
    <xf numFmtId="4" fontId="6" fillId="0" borderId="78" xfId="0" applyNumberFormat="1" applyFont="1" applyFill="1" applyBorder="1"/>
    <xf numFmtId="4" fontId="6" fillId="0" borderId="86" xfId="0" applyNumberFormat="1" applyFont="1" applyFill="1" applyBorder="1"/>
    <xf numFmtId="3" fontId="6" fillId="0" borderId="85" xfId="0" applyNumberFormat="1" applyFont="1" applyBorder="1"/>
    <xf numFmtId="4" fontId="6" fillId="0" borderId="80" xfId="0" applyNumberFormat="1" applyFont="1" applyBorder="1"/>
    <xf numFmtId="179" fontId="6" fillId="0" borderId="70" xfId="0" applyNumberFormat="1" applyFont="1" applyFill="1" applyBorder="1"/>
    <xf numFmtId="179" fontId="7" fillId="0" borderId="6" xfId="0" applyNumberFormat="1" applyFont="1" applyFill="1" applyBorder="1" applyAlignment="1" applyProtection="1">
      <alignment horizontal="right" vertical="center"/>
    </xf>
    <xf numFmtId="179" fontId="6" fillId="0" borderId="50" xfId="0" applyNumberFormat="1" applyFont="1" applyFill="1" applyBorder="1"/>
    <xf numFmtId="179" fontId="6" fillId="0" borderId="32" xfId="0" applyNumberFormat="1" applyFont="1" applyFill="1" applyBorder="1"/>
    <xf numFmtId="179" fontId="6" fillId="0" borderId="6" xfId="0" applyNumberFormat="1" applyFont="1" applyFill="1" applyBorder="1"/>
    <xf numFmtId="179" fontId="6" fillId="0" borderId="0" xfId="0" applyNumberFormat="1" applyFont="1" applyFill="1"/>
    <xf numFmtId="179" fontId="6" fillId="0" borderId="6" xfId="0" applyNumberFormat="1" applyFont="1" applyBorder="1"/>
    <xf numFmtId="179" fontId="6" fillId="0" borderId="13" xfId="0" applyNumberFormat="1" applyFont="1" applyBorder="1"/>
    <xf numFmtId="179" fontId="6" fillId="0" borderId="41" xfId="0" applyNumberFormat="1" applyFont="1" applyBorder="1"/>
    <xf numFmtId="179" fontId="6" fillId="0" borderId="3" xfId="0" applyNumberFormat="1" applyFont="1" applyBorder="1"/>
    <xf numFmtId="179" fontId="6" fillId="0" borderId="67" xfId="0" applyNumberFormat="1" applyFont="1" applyFill="1" applyBorder="1"/>
    <xf numFmtId="179" fontId="6" fillId="0" borderId="4" xfId="0" applyNumberFormat="1" applyFont="1" applyFill="1" applyBorder="1"/>
    <xf numFmtId="179" fontId="6" fillId="0" borderId="57" xfId="0" applyNumberFormat="1" applyFont="1" applyFill="1" applyBorder="1"/>
    <xf numFmtId="179" fontId="6" fillId="0" borderId="76" xfId="0" applyNumberFormat="1" applyFont="1" applyFill="1" applyBorder="1"/>
    <xf numFmtId="179" fontId="6" fillId="0" borderId="4" xfId="1" applyNumberFormat="1" applyFont="1" applyFill="1" applyBorder="1"/>
    <xf numFmtId="179" fontId="6" fillId="0" borderId="6" xfId="1" applyNumberFormat="1" applyFont="1" applyFill="1" applyBorder="1"/>
    <xf numFmtId="179" fontId="6" fillId="0" borderId="57" xfId="1" applyNumberFormat="1" applyFont="1" applyFill="1" applyBorder="1"/>
    <xf numFmtId="179" fontId="7" fillId="0" borderId="13" xfId="0" applyNumberFormat="1" applyFont="1" applyFill="1" applyBorder="1" applyAlignment="1" applyProtection="1">
      <alignment horizontal="right" vertical="center"/>
    </xf>
    <xf numFmtId="179" fontId="6" fillId="0" borderId="11" xfId="0" applyNumberFormat="1" applyFont="1" applyBorder="1" applyAlignment="1">
      <alignment horizontal="right" vertical="top"/>
    </xf>
    <xf numFmtId="179" fontId="6" fillId="0" borderId="63" xfId="0" applyNumberFormat="1" applyFont="1" applyFill="1" applyBorder="1"/>
    <xf numFmtId="179" fontId="6" fillId="0" borderId="44" xfId="0" applyNumberFormat="1" applyFont="1" applyFill="1" applyBorder="1"/>
    <xf numFmtId="179" fontId="6" fillId="0" borderId="13" xfId="0" applyNumberFormat="1" applyFont="1" applyFill="1" applyBorder="1"/>
    <xf numFmtId="179" fontId="6" fillId="0" borderId="47" xfId="0" applyNumberFormat="1" applyFont="1" applyFill="1" applyBorder="1"/>
    <xf numFmtId="179" fontId="6" fillId="0" borderId="87" xfId="0" applyNumberFormat="1" applyFont="1" applyFill="1" applyBorder="1"/>
    <xf numFmtId="179" fontId="6" fillId="0" borderId="43" xfId="1" applyNumberFormat="1" applyFont="1" applyFill="1" applyBorder="1"/>
    <xf numFmtId="179" fontId="6" fillId="0" borderId="13" xfId="1" applyNumberFormat="1" applyFont="1" applyFill="1" applyBorder="1"/>
    <xf numFmtId="179" fontId="6" fillId="0" borderId="70" xfId="1" applyNumberFormat="1" applyFont="1" applyFill="1" applyBorder="1"/>
    <xf numFmtId="179" fontId="6" fillId="0" borderId="3" xfId="0" applyNumberFormat="1" applyFont="1" applyBorder="1" applyAlignment="1">
      <alignment horizontal="right" vertical="top"/>
    </xf>
    <xf numFmtId="179" fontId="6" fillId="0" borderId="43" xfId="0" applyNumberFormat="1" applyFont="1" applyFill="1" applyBorder="1"/>
    <xf numFmtId="176" fontId="6" fillId="0" borderId="70" xfId="0" applyNumberFormat="1" applyFont="1" applyFill="1" applyBorder="1"/>
    <xf numFmtId="0" fontId="10" fillId="0" borderId="0" xfId="0" applyFont="1"/>
    <xf numFmtId="178" fontId="11" fillId="0" borderId="10" xfId="0" applyNumberFormat="1" applyFont="1" applyFill="1" applyBorder="1"/>
    <xf numFmtId="178" fontId="11" fillId="0" borderId="62" xfId="0" applyNumberFormat="1" applyFont="1" applyFill="1" applyBorder="1"/>
    <xf numFmtId="4" fontId="11" fillId="0" borderId="78" xfId="0" applyNumberFormat="1" applyFont="1" applyFill="1" applyBorder="1"/>
    <xf numFmtId="4" fontId="11" fillId="0" borderId="84" xfId="0" applyNumberFormat="1" applyFont="1" applyBorder="1"/>
    <xf numFmtId="176" fontId="11" fillId="0" borderId="70" xfId="0" applyNumberFormat="1" applyFont="1" applyFill="1" applyBorder="1"/>
    <xf numFmtId="0" fontId="0" fillId="4" borderId="0" xfId="0" applyFill="1"/>
    <xf numFmtId="0" fontId="6" fillId="0" borderId="52" xfId="0" quotePrefix="1" applyFont="1" applyFill="1" applyBorder="1" applyAlignment="1">
      <alignment horizontal="center"/>
    </xf>
    <xf numFmtId="0" fontId="12" fillId="0" borderId="0" xfId="0" applyFont="1"/>
    <xf numFmtId="0" fontId="7" fillId="0" borderId="53" xfId="0" quotePrefix="1" applyFont="1" applyFill="1" applyBorder="1" applyAlignment="1" applyProtection="1">
      <alignment horizontal="center" vertical="center" shrinkToFit="1"/>
    </xf>
    <xf numFmtId="38" fontId="6" fillId="0" borderId="32" xfId="1" applyFont="1" applyBorder="1"/>
    <xf numFmtId="38" fontId="6" fillId="0" borderId="44" xfId="1" applyFont="1" applyBorder="1"/>
    <xf numFmtId="40" fontId="6" fillId="0" borderId="42" xfId="1" applyNumberFormat="1" applyFont="1" applyBorder="1"/>
    <xf numFmtId="4" fontId="13" fillId="0" borderId="42" xfId="1" applyNumberFormat="1" applyFont="1" applyBorder="1"/>
    <xf numFmtId="4" fontId="6" fillId="0" borderId="42" xfId="1" applyNumberFormat="1" applyFont="1" applyBorder="1"/>
    <xf numFmtId="38" fontId="14" fillId="0" borderId="15" xfId="1" applyFont="1" applyBorder="1"/>
    <xf numFmtId="2" fontId="14" fillId="0" borderId="18" xfId="0" applyNumberFormat="1" applyFont="1" applyBorder="1"/>
    <xf numFmtId="0" fontId="14" fillId="0" borderId="15" xfId="0" applyFont="1" applyBorder="1"/>
    <xf numFmtId="40" fontId="14" fillId="0" borderId="18" xfId="1" applyNumberFormat="1" applyFont="1" applyBorder="1"/>
    <xf numFmtId="38" fontId="14" fillId="0" borderId="13" xfId="1" applyFont="1" applyBorder="1"/>
    <xf numFmtId="2" fontId="14" fillId="0" borderId="10" xfId="0" applyNumberFormat="1" applyFont="1" applyBorder="1"/>
    <xf numFmtId="0" fontId="15" fillId="0" borderId="30" xfId="0" quotePrefix="1" applyFont="1" applyFill="1" applyBorder="1" applyAlignment="1" applyProtection="1">
      <alignment horizontal="center" vertical="center" shrinkToFit="1"/>
    </xf>
    <xf numFmtId="38" fontId="14" fillId="0" borderId="3" xfId="1" applyFont="1" applyBorder="1"/>
    <xf numFmtId="2" fontId="14" fillId="0" borderId="19" xfId="0" applyNumberFormat="1" applyFont="1" applyBorder="1"/>
    <xf numFmtId="38" fontId="14" fillId="0" borderId="11" xfId="1" applyFont="1" applyBorder="1"/>
    <xf numFmtId="2" fontId="14" fillId="0" borderId="66" xfId="0" applyNumberFormat="1" applyFont="1" applyBorder="1"/>
    <xf numFmtId="38" fontId="14" fillId="0" borderId="3" xfId="1" applyFont="1" applyFill="1" applyBorder="1"/>
    <xf numFmtId="2" fontId="14" fillId="0" borderId="19" xfId="0" applyNumberFormat="1" applyFont="1" applyFill="1" applyBorder="1"/>
    <xf numFmtId="0" fontId="14" fillId="0" borderId="0" xfId="0" applyFont="1"/>
    <xf numFmtId="0" fontId="14" fillId="0" borderId="53" xfId="0" applyFont="1" applyBorder="1"/>
    <xf numFmtId="181" fontId="6" fillId="0" borderId="78" xfId="0" applyNumberFormat="1" applyFont="1" applyFill="1" applyBorder="1"/>
    <xf numFmtId="38" fontId="14" fillId="0" borderId="7" xfId="1" applyFont="1" applyFill="1" applyBorder="1"/>
    <xf numFmtId="38" fontId="14" fillId="0" borderId="11" xfId="1" applyFont="1" applyFill="1" applyBorder="1"/>
    <xf numFmtId="178" fontId="16" fillId="0" borderId="19" xfId="1" applyNumberFormat="1" applyFont="1" applyFill="1" applyBorder="1"/>
    <xf numFmtId="0" fontId="0" fillId="4" borderId="0" xfId="0" applyFont="1" applyFill="1"/>
    <xf numFmtId="0" fontId="0" fillId="0" borderId="0" xfId="0" applyFont="1"/>
    <xf numFmtId="0" fontId="6" fillId="0" borderId="30" xfId="0" quotePrefix="1" applyFont="1" applyFill="1" applyBorder="1" applyAlignment="1">
      <alignment horizontal="center"/>
    </xf>
    <xf numFmtId="3" fontId="6" fillId="0" borderId="11" xfId="0" applyNumberFormat="1" applyFont="1" applyBorder="1"/>
    <xf numFmtId="0" fontId="0" fillId="0" borderId="53" xfId="0" applyFont="1" applyBorder="1"/>
    <xf numFmtId="0" fontId="0" fillId="0" borderId="0" xfId="0" applyFont="1" applyBorder="1"/>
    <xf numFmtId="38" fontId="14" fillId="0" borderId="47" xfId="1" applyFont="1" applyBorder="1"/>
    <xf numFmtId="40" fontId="14" fillId="0" borderId="81" xfId="1" applyNumberFormat="1" applyFont="1" applyBorder="1"/>
    <xf numFmtId="38" fontId="14" fillId="0" borderId="67" xfId="1" applyFont="1" applyBorder="1"/>
    <xf numFmtId="40" fontId="14" fillId="0" borderId="46" xfId="1" applyNumberFormat="1" applyFont="1" applyBorder="1"/>
    <xf numFmtId="0" fontId="14" fillId="0" borderId="30" xfId="0" quotePrefix="1" applyFont="1" applyFill="1" applyBorder="1" applyAlignment="1" applyProtection="1">
      <alignment horizontal="center" vertical="center" shrinkToFit="1"/>
    </xf>
    <xf numFmtId="4" fontId="14" fillId="0" borderId="81" xfId="1" applyNumberFormat="1" applyFont="1" applyBorder="1"/>
    <xf numFmtId="4" fontId="14" fillId="0" borderId="46" xfId="1" applyNumberFormat="1" applyFont="1" applyBorder="1"/>
    <xf numFmtId="38" fontId="14" fillId="0" borderId="47" xfId="1" applyFont="1" applyFill="1" applyBorder="1"/>
    <xf numFmtId="55" fontId="14" fillId="0" borderId="2" xfId="0" quotePrefix="1" applyNumberFormat="1" applyFont="1" applyBorder="1" applyAlignment="1">
      <alignment horizontal="center"/>
    </xf>
    <xf numFmtId="2" fontId="14" fillId="0" borderId="81" xfId="0" applyNumberFormat="1" applyFont="1" applyBorder="1"/>
    <xf numFmtId="2" fontId="14" fillId="0" borderId="46" xfId="0" applyNumberFormat="1" applyFont="1" applyBorder="1"/>
    <xf numFmtId="2" fontId="12" fillId="0" borderId="0" xfId="0" applyNumberFormat="1" applyFont="1"/>
    <xf numFmtId="176" fontId="6" fillId="0" borderId="11" xfId="0" applyNumberFormat="1" applyFont="1" applyFill="1" applyBorder="1"/>
    <xf numFmtId="178" fontId="6" fillId="0" borderId="7" xfId="0" applyNumberFormat="1" applyFont="1" applyFill="1" applyBorder="1"/>
    <xf numFmtId="176" fontId="6" fillId="0" borderId="7" xfId="0" applyNumberFormat="1" applyFont="1" applyFill="1" applyBorder="1"/>
    <xf numFmtId="178" fontId="6" fillId="0" borderId="19" xfId="0" applyNumberFormat="1" applyFont="1" applyFill="1" applyBorder="1"/>
    <xf numFmtId="0" fontId="6" fillId="0" borderId="19" xfId="0" quotePrefix="1" applyFont="1" applyBorder="1" applyAlignment="1">
      <alignment horizontal="center"/>
    </xf>
    <xf numFmtId="38" fontId="6" fillId="0" borderId="75" xfId="1" applyFont="1" applyBorder="1"/>
    <xf numFmtId="40" fontId="6" fillId="0" borderId="19" xfId="1" applyNumberFormat="1" applyFont="1" applyBorder="1"/>
    <xf numFmtId="38" fontId="6" fillId="0" borderId="11" xfId="1" applyFont="1" applyBorder="1"/>
    <xf numFmtId="178" fontId="6" fillId="0" borderId="80" xfId="0" applyNumberFormat="1" applyFont="1" applyFill="1" applyBorder="1"/>
    <xf numFmtId="182" fontId="14" fillId="0" borderId="2" xfId="0" quotePrefix="1" applyNumberFormat="1" applyFont="1" applyBorder="1" applyAlignment="1">
      <alignment horizontal="center"/>
    </xf>
    <xf numFmtId="38" fontId="14" fillId="0" borderId="76" xfId="1" applyFont="1" applyBorder="1"/>
    <xf numFmtId="2" fontId="14" fillId="0" borderId="80" xfId="0" applyNumberFormat="1" applyFont="1" applyBorder="1"/>
    <xf numFmtId="179" fontId="14" fillId="0" borderId="40" xfId="0" applyNumberFormat="1" applyFont="1" applyFill="1" applyBorder="1" applyAlignment="1">
      <alignment vertical="center"/>
    </xf>
    <xf numFmtId="38" fontId="14" fillId="0" borderId="53" xfId="1" applyFont="1" applyBorder="1"/>
    <xf numFmtId="40" fontId="13" fillId="0" borderId="19" xfId="1" applyNumberFormat="1" applyFont="1" applyBorder="1"/>
    <xf numFmtId="38" fontId="13" fillId="0" borderId="75" xfId="1" applyFont="1" applyBorder="1"/>
    <xf numFmtId="176" fontId="6" fillId="5" borderId="70" xfId="0" applyNumberFormat="1" applyFont="1" applyFill="1" applyBorder="1"/>
    <xf numFmtId="38" fontId="14" fillId="5" borderId="15" xfId="1" applyFont="1" applyFill="1" applyBorder="1"/>
    <xf numFmtId="176" fontId="6" fillId="5" borderId="57" xfId="0" applyNumberFormat="1" applyFont="1" applyFill="1" applyBorder="1"/>
    <xf numFmtId="38" fontId="14" fillId="0" borderId="76" xfId="1" applyFont="1" applyFill="1" applyBorder="1"/>
    <xf numFmtId="38" fontId="6" fillId="0" borderId="75" xfId="1" applyFont="1" applyFill="1" applyBorder="1"/>
    <xf numFmtId="2" fontId="16" fillId="0" borderId="80" xfId="0" applyNumberFormat="1" applyFont="1" applyBorder="1"/>
    <xf numFmtId="38" fontId="5" fillId="0" borderId="0" xfId="0" applyNumberFormat="1" applyFont="1"/>
    <xf numFmtId="0" fontId="6" fillId="0" borderId="79" xfId="0" applyFont="1" applyFill="1" applyBorder="1" applyAlignment="1">
      <alignment horizontal="center"/>
    </xf>
    <xf numFmtId="4" fontId="6" fillId="0" borderId="80" xfId="0" applyNumberFormat="1" applyFont="1" applyFill="1" applyBorder="1"/>
    <xf numFmtId="0" fontId="7" fillId="0" borderId="79" xfId="0" applyFont="1" applyFill="1" applyBorder="1" applyAlignment="1" applyProtection="1">
      <alignment horizontal="center" vertical="center" shrinkToFit="1"/>
    </xf>
    <xf numFmtId="0" fontId="7" fillId="0" borderId="88" xfId="0" applyFont="1" applyBorder="1" applyAlignment="1" applyProtection="1">
      <alignment vertical="center" wrapText="1"/>
    </xf>
    <xf numFmtId="0" fontId="6" fillId="0" borderId="89" xfId="0" applyFont="1" applyBorder="1" applyAlignment="1"/>
    <xf numFmtId="0" fontId="7" fillId="0" borderId="90" xfId="0" applyFont="1" applyBorder="1" applyAlignment="1" applyProtection="1">
      <alignment vertical="center" wrapText="1"/>
    </xf>
    <xf numFmtId="0" fontId="6" fillId="0" borderId="91" xfId="0" applyFont="1" applyBorder="1"/>
    <xf numFmtId="0" fontId="7" fillId="0" borderId="89" xfId="0" applyFont="1" applyBorder="1" applyAlignment="1" applyProtection="1">
      <alignment vertical="center" wrapText="1"/>
    </xf>
    <xf numFmtId="0" fontId="6" fillId="0" borderId="89" xfId="0" applyFont="1" applyBorder="1" applyAlignment="1">
      <alignment vertical="center" wrapText="1"/>
    </xf>
    <xf numFmtId="0" fontId="6" fillId="0" borderId="92" xfId="0" applyFont="1" applyBorder="1" applyAlignment="1">
      <alignment vertical="center" wrapText="1"/>
    </xf>
    <xf numFmtId="0" fontId="6" fillId="0" borderId="91" xfId="0" applyFont="1" applyBorder="1" applyAlignment="1"/>
    <xf numFmtId="0" fontId="6" fillId="0" borderId="14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0" fontId="6" fillId="0" borderId="9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" xfId="0" applyFont="1" applyBorder="1" applyAlignment="1"/>
    <xf numFmtId="0" fontId="0" fillId="0" borderId="2" xfId="0" applyBorder="1" applyAlignment="1"/>
    <xf numFmtId="0" fontId="0" fillId="0" borderId="21" xfId="0" applyBorder="1" applyAlignment="1">
      <alignment vertical="center"/>
    </xf>
    <xf numFmtId="179" fontId="6" fillId="0" borderId="76" xfId="0" applyNumberFormat="1" applyFont="1" applyBorder="1"/>
    <xf numFmtId="4" fontId="7" fillId="0" borderId="80" xfId="0" applyNumberFormat="1" applyFont="1" applyBorder="1" applyAlignment="1">
      <alignment horizontal="right" vertical="center"/>
    </xf>
    <xf numFmtId="179" fontId="6" fillId="0" borderId="87" xfId="0" applyNumberFormat="1" applyFont="1" applyBorder="1"/>
    <xf numFmtId="182" fontId="6" fillId="0" borderId="79" xfId="0" applyNumberFormat="1" applyFont="1" applyBorder="1" applyAlignment="1">
      <alignment horizontal="center"/>
    </xf>
    <xf numFmtId="4" fontId="6" fillId="0" borderId="86" xfId="0" applyNumberFormat="1" applyFont="1" applyBorder="1"/>
    <xf numFmtId="176" fontId="6" fillId="0" borderId="57" xfId="0" applyNumberFormat="1" applyFont="1" applyBorder="1"/>
    <xf numFmtId="4" fontId="6" fillId="0" borderId="78" xfId="0" applyNumberFormat="1" applyFont="1" applyBorder="1"/>
  </cellXfs>
  <cellStyles count="3">
    <cellStyle name="桁区切り" xfId="1" builtinId="6"/>
    <cellStyle name="標準" xfId="0" builtinId="0"/>
    <cellStyle name="標準_syuuke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b1295\AppData\Local\Microsoft\Windows\Temporary%20Internet%20Files\Content.Outlook\R1OGPVJL\2902kakop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b1295\AppData\Local\Microsoft\Windows\Temporary%20Internet%20Files\Content.Outlook\RVCPY7XX\2903kakopre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b1295\AppData\Local\Microsoft\Windows\Temporary%20Internet%20Files\Content.Outlook\CW30SFGR\2904kakop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b1295\AppData\Local\Microsoft\Windows\Temporary%20Internet%20Files\Content.Outlook\86Y8L496\2905kako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途別"/>
      <sheetName val="原材料別"/>
      <sheetName val="労務"/>
    </sheetNames>
    <sheetDataSet>
      <sheetData sheetId="0" refreshError="1"/>
      <sheetData sheetId="1" refreshError="1">
        <row r="4">
          <cell r="IB4">
            <v>137633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途別"/>
      <sheetName val="原材料別"/>
      <sheetName val="労務"/>
    </sheetNames>
    <sheetDataSet>
      <sheetData sheetId="0" refreshError="1"/>
      <sheetData sheetId="1" refreshError="1">
        <row r="4">
          <cell r="IC4">
            <v>161794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途別"/>
      <sheetName val="原材料別"/>
      <sheetName val="労務"/>
    </sheetNames>
    <sheetDataSet>
      <sheetData sheetId="0" refreshError="1"/>
      <sheetData sheetId="1" refreshError="1">
        <row r="4">
          <cell r="ID4">
            <v>144694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途別"/>
      <sheetName val="原材料別"/>
      <sheetName val="労務"/>
    </sheetNames>
    <sheetDataSet>
      <sheetData sheetId="0" refreshError="1"/>
      <sheetData sheetId="1" refreshError="1">
        <row r="4">
          <cell r="IE4">
            <v>133030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27"/>
  <sheetViews>
    <sheetView tabSelected="1" zoomScaleNormal="100" zoomScaleSheetLayoutView="110" workbookViewId="0">
      <pane xSplit="2" topLeftCell="IV1" activePane="topRight" state="frozen"/>
      <selection pane="topRight" activeCell="JC6" sqref="JC6"/>
    </sheetView>
  </sheetViews>
  <sheetFormatPr defaultColWidth="9" defaultRowHeight="18.75" x14ac:dyDescent="0.3"/>
  <cols>
    <col min="1" max="1" width="16.75" style="6" bestFit="1" customWidth="1"/>
    <col min="2" max="2" width="8" style="6" bestFit="1" customWidth="1"/>
    <col min="3" max="6" width="8.375" style="6" bestFit="1" customWidth="1"/>
    <col min="7" max="7" width="12.75" style="6" bestFit="1" customWidth="1"/>
    <col min="8" max="8" width="8.375" style="6" bestFit="1" customWidth="1"/>
    <col min="9" max="9" width="32.125" style="6" bestFit="1" customWidth="1"/>
    <col min="10" max="14" width="8.375" style="6" bestFit="1" customWidth="1"/>
    <col min="15" max="18" width="7.375" style="6" bestFit="1" customWidth="1"/>
    <col min="19" max="24" width="7.125" style="6" bestFit="1" customWidth="1"/>
    <col min="25" max="25" width="36.875" style="6" bestFit="1" customWidth="1"/>
    <col min="26" max="26" width="7.125" style="6" bestFit="1" customWidth="1"/>
    <col min="27" max="27" width="8.375" style="6" bestFit="1" customWidth="1"/>
    <col min="28" max="28" width="7.375" style="6" bestFit="1" customWidth="1"/>
    <col min="29" max="39" width="7.125" style="6" bestFit="1" customWidth="1"/>
    <col min="40" max="40" width="8.875" style="6" bestFit="1" customWidth="1"/>
    <col min="41" max="52" width="7.625" style="6" bestFit="1" customWidth="1"/>
    <col min="53" max="61" width="7.625" style="123" bestFit="1" customWidth="1"/>
    <col min="62" max="64" width="8.25" style="123" bestFit="1" customWidth="1"/>
    <col min="65" max="65" width="8.875" style="6" bestFit="1" customWidth="1"/>
    <col min="66" max="69" width="7.625" style="6" bestFit="1" customWidth="1"/>
    <col min="70" max="71" width="7.625" style="142" bestFit="1" customWidth="1"/>
    <col min="72" max="77" width="7.625" style="6" bestFit="1" customWidth="1"/>
    <col min="78" max="78" width="8.875" style="6" bestFit="1" customWidth="1"/>
    <col min="79" max="84" width="7.625" style="227" bestFit="1" customWidth="1"/>
    <col min="85" max="87" width="7.625" style="6" bestFit="1" customWidth="1"/>
    <col min="88" max="90" width="8.25" style="6" bestFit="1" customWidth="1"/>
    <col min="91" max="91" width="8.875" style="6" bestFit="1" customWidth="1"/>
    <col min="92" max="100" width="7.625" style="6" bestFit="1" customWidth="1"/>
    <col min="101" max="103" width="8.25" style="6" bestFit="1" customWidth="1"/>
    <col min="104" max="104" width="8.875" style="6" bestFit="1" customWidth="1"/>
    <col min="105" max="113" width="7.625" style="6" bestFit="1" customWidth="1"/>
    <col min="114" max="116" width="8.25" style="6" bestFit="1" customWidth="1"/>
    <col min="117" max="117" width="8.875" style="6" bestFit="1" customWidth="1"/>
    <col min="118" max="120" width="7.625" style="6" bestFit="1" customWidth="1"/>
    <col min="121" max="121" width="7.625" style="6" customWidth="1"/>
    <col min="122" max="126" width="7.625" style="6" bestFit="1" customWidth="1"/>
    <col min="127" max="129" width="8.25" style="6" bestFit="1" customWidth="1"/>
    <col min="130" max="130" width="8.875" style="6" bestFit="1" customWidth="1"/>
    <col min="131" max="133" width="7.375" style="6" bestFit="1" customWidth="1"/>
    <col min="134" max="139" width="7.625" style="6" bestFit="1" customWidth="1"/>
    <col min="140" max="140" width="8.25" style="6" bestFit="1" customWidth="1"/>
    <col min="141" max="141" width="8.25" style="227" bestFit="1" customWidth="1"/>
    <col min="142" max="142" width="8.25" style="6" bestFit="1" customWidth="1"/>
    <col min="143" max="143" width="8.875" style="6" bestFit="1" customWidth="1"/>
    <col min="144" max="151" width="7.625" style="6" bestFit="1" customWidth="1"/>
    <col min="152" max="152" width="10.25" style="6" bestFit="1" customWidth="1"/>
    <col min="153" max="155" width="8.25" style="6" bestFit="1" customWidth="1"/>
    <col min="156" max="156" width="8.875" style="6" bestFit="1" customWidth="1"/>
    <col min="157" max="161" width="7.625" style="6" bestFit="1" customWidth="1"/>
    <col min="162" max="163" width="9" style="6"/>
    <col min="164" max="164" width="7.625" style="6" bestFit="1" customWidth="1"/>
    <col min="165" max="168" width="7.375" style="6" bestFit="1" customWidth="1"/>
    <col min="169" max="169" width="8.875" style="6" bestFit="1" customWidth="1"/>
    <col min="170" max="181" width="7.625" style="6" bestFit="1" customWidth="1"/>
    <col min="182" max="182" width="9" style="6"/>
    <col min="183" max="194" width="7.625" style="6" bestFit="1" customWidth="1"/>
    <col min="195" max="195" width="9" style="6"/>
    <col min="196" max="207" width="7.625" style="6" bestFit="1" customWidth="1"/>
    <col min="208" max="208" width="9" style="6"/>
    <col min="209" max="220" width="7.625" style="6" bestFit="1" customWidth="1"/>
    <col min="221" max="221" width="9" style="6"/>
    <col min="222" max="233" width="7.625" style="6" bestFit="1" customWidth="1"/>
    <col min="234" max="234" width="9" style="6"/>
    <col min="235" max="235" width="7.625" style="6" bestFit="1" customWidth="1"/>
    <col min="236" max="239" width="7.625" style="227" bestFit="1" customWidth="1"/>
    <col min="240" max="240" width="9" style="6"/>
    <col min="241" max="241" width="9" style="330" customWidth="1"/>
    <col min="242" max="242" width="9" style="350" customWidth="1"/>
    <col min="243" max="243" width="9" style="330"/>
    <col min="244" max="244" width="9" style="330" customWidth="1"/>
    <col min="245" max="246" width="9" style="330"/>
    <col min="247" max="247" width="9" style="6"/>
    <col min="248" max="248" width="7.625" style="6" bestFit="1" customWidth="1"/>
    <col min="249" max="249" width="9" style="330" customWidth="1"/>
    <col min="250" max="250" width="10" style="6" bestFit="1" customWidth="1"/>
    <col min="251" max="252" width="9" style="6"/>
    <col min="253" max="253" width="9.25" style="6" bestFit="1" customWidth="1"/>
    <col min="254" max="254" width="9.125" style="6" bestFit="1" customWidth="1"/>
    <col min="255" max="255" width="9" style="6" customWidth="1"/>
    <col min="256" max="259" width="9.25" style="6" bestFit="1" customWidth="1"/>
    <col min="260" max="260" width="9" style="227"/>
    <col min="261" max="16384" width="9" style="6"/>
  </cols>
  <sheetData>
    <row r="1" spans="1:262" ht="26.25" x14ac:dyDescent="0.4">
      <c r="A1" s="1"/>
      <c r="B1" s="1"/>
      <c r="C1" s="1"/>
      <c r="D1" s="1"/>
      <c r="E1" s="1"/>
      <c r="F1" s="2"/>
      <c r="G1" s="3" t="s">
        <v>0</v>
      </c>
      <c r="H1" s="3"/>
      <c r="I1" s="4" t="s">
        <v>1</v>
      </c>
      <c r="J1" s="5"/>
      <c r="L1" s="7"/>
      <c r="M1" s="7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8" t="s">
        <v>2</v>
      </c>
      <c r="Z1" s="1"/>
      <c r="AA1" s="1"/>
      <c r="EV1" s="322" t="s">
        <v>336</v>
      </c>
    </row>
    <row r="2" spans="1:262" ht="19.5" thickBot="1" x14ac:dyDescent="0.3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9"/>
      <c r="P2" s="39"/>
      <c r="Q2" s="39"/>
      <c r="R2" s="39"/>
      <c r="S2" s="39"/>
      <c r="T2" s="39"/>
      <c r="U2" s="39"/>
      <c r="V2" s="39"/>
      <c r="W2" s="39"/>
      <c r="X2" s="39"/>
      <c r="Y2" s="39" t="s">
        <v>4</v>
      </c>
      <c r="Z2" s="1"/>
      <c r="AA2" s="1"/>
    </row>
    <row r="3" spans="1:262" ht="13.5" customHeight="1" thickBot="1" x14ac:dyDescent="0.35">
      <c r="A3" s="46"/>
      <c r="B3" s="47" t="s">
        <v>5</v>
      </c>
      <c r="C3" s="48" t="s">
        <v>6</v>
      </c>
      <c r="D3" s="49" t="s">
        <v>7</v>
      </c>
      <c r="E3" s="48" t="s">
        <v>8</v>
      </c>
      <c r="F3" s="49" t="s">
        <v>9</v>
      </c>
      <c r="G3" s="48" t="s">
        <v>10</v>
      </c>
      <c r="H3" s="49" t="s">
        <v>11</v>
      </c>
      <c r="I3" s="48" t="s">
        <v>12</v>
      </c>
      <c r="J3" s="49" t="s">
        <v>13</v>
      </c>
      <c r="K3" s="48" t="s">
        <v>14</v>
      </c>
      <c r="L3" s="49" t="s">
        <v>15</v>
      </c>
      <c r="M3" s="48" t="s">
        <v>16</v>
      </c>
      <c r="N3" s="49" t="s">
        <v>17</v>
      </c>
      <c r="O3" s="50" t="s">
        <v>24</v>
      </c>
      <c r="P3" s="51" t="s">
        <v>25</v>
      </c>
      <c r="Q3" s="50" t="s">
        <v>26</v>
      </c>
      <c r="R3" s="51" t="s">
        <v>27</v>
      </c>
      <c r="S3" s="50" t="s">
        <v>20</v>
      </c>
      <c r="T3" s="51" t="s">
        <v>21</v>
      </c>
      <c r="U3" s="50" t="s">
        <v>22</v>
      </c>
      <c r="V3" s="51" t="s">
        <v>28</v>
      </c>
      <c r="W3" s="50" t="s">
        <v>29</v>
      </c>
      <c r="X3" s="51" t="s">
        <v>30</v>
      </c>
      <c r="Y3" s="50" t="s">
        <v>31</v>
      </c>
      <c r="Z3" s="51" t="s">
        <v>23</v>
      </c>
      <c r="AA3" s="51" t="s">
        <v>109</v>
      </c>
      <c r="AB3" s="50" t="s">
        <v>32</v>
      </c>
      <c r="AC3" s="51" t="s">
        <v>18</v>
      </c>
      <c r="AD3" s="53" t="s">
        <v>19</v>
      </c>
      <c r="AE3" s="50" t="s">
        <v>95</v>
      </c>
      <c r="AF3" s="51" t="s">
        <v>20</v>
      </c>
      <c r="AG3" s="50" t="s">
        <v>21</v>
      </c>
      <c r="AH3" s="51" t="s">
        <v>22</v>
      </c>
      <c r="AI3" s="50" t="s">
        <v>28</v>
      </c>
      <c r="AJ3" s="51" t="s">
        <v>29</v>
      </c>
      <c r="AK3" s="50" t="s">
        <v>30</v>
      </c>
      <c r="AL3" s="51" t="s">
        <v>31</v>
      </c>
      <c r="AM3" s="52" t="s">
        <v>23</v>
      </c>
      <c r="AN3" s="51" t="s">
        <v>134</v>
      </c>
      <c r="AO3" s="50" t="s">
        <v>110</v>
      </c>
      <c r="AP3" s="51" t="s">
        <v>18</v>
      </c>
      <c r="AQ3" s="50" t="s">
        <v>19</v>
      </c>
      <c r="AR3" s="50" t="s">
        <v>95</v>
      </c>
      <c r="AS3" s="50" t="s">
        <v>118</v>
      </c>
      <c r="AT3" s="50" t="s">
        <v>122</v>
      </c>
      <c r="AU3" s="50" t="s">
        <v>123</v>
      </c>
      <c r="AV3" s="50" t="s">
        <v>125</v>
      </c>
      <c r="AW3" s="50" t="s">
        <v>128</v>
      </c>
      <c r="AX3" s="50" t="s">
        <v>129</v>
      </c>
      <c r="AY3" s="50" t="s">
        <v>131</v>
      </c>
      <c r="AZ3" s="50" t="s">
        <v>133</v>
      </c>
      <c r="BA3" s="133" t="s">
        <v>138</v>
      </c>
      <c r="BB3" s="133" t="s">
        <v>139</v>
      </c>
      <c r="BC3" s="133" t="s">
        <v>143</v>
      </c>
      <c r="BD3" s="133" t="s">
        <v>146</v>
      </c>
      <c r="BE3" s="133" t="s">
        <v>148</v>
      </c>
      <c r="BF3" s="133" t="s">
        <v>150</v>
      </c>
      <c r="BG3" s="133" t="s">
        <v>153</v>
      </c>
      <c r="BH3" s="134" t="s">
        <v>155</v>
      </c>
      <c r="BI3" s="134" t="s">
        <v>157</v>
      </c>
      <c r="BJ3" s="134" t="s">
        <v>159</v>
      </c>
      <c r="BK3" s="134" t="s">
        <v>161</v>
      </c>
      <c r="BL3" s="134" t="s">
        <v>163</v>
      </c>
      <c r="BM3" s="51" t="s">
        <v>165</v>
      </c>
      <c r="BN3" s="131" t="s">
        <v>166</v>
      </c>
      <c r="BO3" s="50" t="s">
        <v>169</v>
      </c>
      <c r="BP3" s="50" t="s">
        <v>171</v>
      </c>
      <c r="BQ3" s="50" t="s">
        <v>95</v>
      </c>
      <c r="BR3" s="50" t="s">
        <v>20</v>
      </c>
      <c r="BS3" s="53" t="s">
        <v>21</v>
      </c>
      <c r="BT3" s="53" t="s">
        <v>22</v>
      </c>
      <c r="BU3" s="53" t="s">
        <v>28</v>
      </c>
      <c r="BV3" s="53" t="s">
        <v>29</v>
      </c>
      <c r="BW3" s="53" t="s">
        <v>30</v>
      </c>
      <c r="BX3" s="53" t="s">
        <v>31</v>
      </c>
      <c r="BY3" s="52" t="s">
        <v>23</v>
      </c>
      <c r="BZ3" s="51" t="s">
        <v>188</v>
      </c>
      <c r="CA3" s="228" t="s">
        <v>184</v>
      </c>
      <c r="CB3" s="229" t="s">
        <v>186</v>
      </c>
      <c r="CC3" s="229" t="s">
        <v>189</v>
      </c>
      <c r="CD3" s="247" t="s">
        <v>191</v>
      </c>
      <c r="CE3" s="245" t="s">
        <v>193</v>
      </c>
      <c r="CF3" s="245" t="s">
        <v>195</v>
      </c>
      <c r="CG3" s="245" t="s">
        <v>198</v>
      </c>
      <c r="CH3" s="245" t="s">
        <v>199</v>
      </c>
      <c r="CI3" s="245" t="s">
        <v>201</v>
      </c>
      <c r="CJ3" s="245" t="s">
        <v>203</v>
      </c>
      <c r="CK3" s="245" t="s">
        <v>205</v>
      </c>
      <c r="CL3" s="240" t="s">
        <v>207</v>
      </c>
      <c r="CM3" s="238" t="s">
        <v>209</v>
      </c>
      <c r="CN3" s="243" t="s">
        <v>210</v>
      </c>
      <c r="CO3" s="247" t="s">
        <v>214</v>
      </c>
      <c r="CP3" s="245" t="s">
        <v>217</v>
      </c>
      <c r="CQ3" s="247" t="s">
        <v>218</v>
      </c>
      <c r="CR3" s="245" t="s">
        <v>221</v>
      </c>
      <c r="CS3" s="245" t="s">
        <v>223</v>
      </c>
      <c r="CT3" s="245" t="s">
        <v>224</v>
      </c>
      <c r="CU3" s="245" t="s">
        <v>226</v>
      </c>
      <c r="CV3" s="245" t="s">
        <v>229</v>
      </c>
      <c r="CW3" s="245" t="s">
        <v>230</v>
      </c>
      <c r="CX3" s="245" t="s">
        <v>232</v>
      </c>
      <c r="CY3" s="245" t="s">
        <v>234</v>
      </c>
      <c r="CZ3" s="238" t="s">
        <v>239</v>
      </c>
      <c r="DA3" s="245" t="s">
        <v>236</v>
      </c>
      <c r="DB3" s="245" t="s">
        <v>241</v>
      </c>
      <c r="DC3" s="245" t="s">
        <v>243</v>
      </c>
      <c r="DD3" s="245" t="s">
        <v>245</v>
      </c>
      <c r="DE3" s="245" t="s">
        <v>246</v>
      </c>
      <c r="DF3" s="245" t="s">
        <v>248</v>
      </c>
      <c r="DG3" s="245" t="s">
        <v>251</v>
      </c>
      <c r="DH3" s="245" t="s">
        <v>253</v>
      </c>
      <c r="DI3" s="245" t="s">
        <v>255</v>
      </c>
      <c r="DJ3" s="245" t="s">
        <v>256</v>
      </c>
      <c r="DK3" s="245" t="s">
        <v>259</v>
      </c>
      <c r="DL3" s="245" t="s">
        <v>261</v>
      </c>
      <c r="DM3" s="238" t="s">
        <v>263</v>
      </c>
      <c r="DN3" s="245" t="s">
        <v>265</v>
      </c>
      <c r="DO3" s="245" t="s">
        <v>267</v>
      </c>
      <c r="DP3" s="245" t="s">
        <v>269</v>
      </c>
      <c r="DQ3" s="245" t="s">
        <v>271</v>
      </c>
      <c r="DR3" s="245" t="s">
        <v>273</v>
      </c>
      <c r="DS3" s="245" t="s">
        <v>275</v>
      </c>
      <c r="DT3" s="245" t="s">
        <v>277</v>
      </c>
      <c r="DU3" s="245" t="s">
        <v>279</v>
      </c>
      <c r="DV3" s="245" t="s">
        <v>280</v>
      </c>
      <c r="DW3" s="245" t="s">
        <v>283</v>
      </c>
      <c r="DX3" s="245" t="s">
        <v>285</v>
      </c>
      <c r="DY3" s="245" t="s">
        <v>286</v>
      </c>
      <c r="DZ3" s="238" t="s">
        <v>291</v>
      </c>
      <c r="EA3" s="245" t="s">
        <v>288</v>
      </c>
      <c r="EB3" s="245" t="s">
        <v>293</v>
      </c>
      <c r="EC3" s="245" t="s">
        <v>295</v>
      </c>
      <c r="ED3" s="245" t="s">
        <v>296</v>
      </c>
      <c r="EE3" s="245" t="s">
        <v>299</v>
      </c>
      <c r="EF3" s="245" t="s">
        <v>300</v>
      </c>
      <c r="EG3" s="245" t="s">
        <v>303</v>
      </c>
      <c r="EH3" s="245" t="s">
        <v>305</v>
      </c>
      <c r="EI3" s="245" t="s">
        <v>306</v>
      </c>
      <c r="EJ3" s="245" t="s">
        <v>308</v>
      </c>
      <c r="EK3" s="245" t="s">
        <v>310</v>
      </c>
      <c r="EL3" s="245" t="s">
        <v>312</v>
      </c>
      <c r="EM3" s="238" t="s">
        <v>315</v>
      </c>
      <c r="EN3" s="245" t="s">
        <v>317</v>
      </c>
      <c r="EO3" s="245" t="s">
        <v>319</v>
      </c>
      <c r="EP3" s="245" t="s">
        <v>320</v>
      </c>
      <c r="EQ3" s="245" t="s">
        <v>323</v>
      </c>
      <c r="ER3" s="245" t="s">
        <v>324</v>
      </c>
      <c r="ES3" s="245" t="s">
        <v>326</v>
      </c>
      <c r="ET3" s="245" t="s">
        <v>328</v>
      </c>
      <c r="EU3" s="245" t="s">
        <v>330</v>
      </c>
      <c r="EV3" s="245" t="s">
        <v>332</v>
      </c>
      <c r="EW3" s="245" t="s">
        <v>334</v>
      </c>
      <c r="EX3" s="245" t="s">
        <v>338</v>
      </c>
      <c r="EY3" s="245" t="s">
        <v>345</v>
      </c>
      <c r="EZ3" s="238" t="s">
        <v>346</v>
      </c>
      <c r="FA3" s="245" t="s">
        <v>347</v>
      </c>
      <c r="FB3" s="245" t="s">
        <v>348</v>
      </c>
      <c r="FC3" s="245" t="s">
        <v>349</v>
      </c>
      <c r="FD3" s="245" t="s">
        <v>350</v>
      </c>
      <c r="FE3" s="245" t="s">
        <v>353</v>
      </c>
      <c r="FF3" s="245" t="s">
        <v>354</v>
      </c>
      <c r="FG3" s="245" t="s">
        <v>356</v>
      </c>
      <c r="FH3" s="245" t="s">
        <v>358</v>
      </c>
      <c r="FI3" s="245" t="s">
        <v>360</v>
      </c>
      <c r="FJ3" s="245" t="s">
        <v>363</v>
      </c>
      <c r="FK3" s="245" t="s">
        <v>364</v>
      </c>
      <c r="FL3" s="245" t="s">
        <v>366</v>
      </c>
      <c r="FM3" s="238" t="s">
        <v>368</v>
      </c>
      <c r="FN3" s="245" t="s">
        <v>370</v>
      </c>
      <c r="FO3" s="245" t="s">
        <v>372</v>
      </c>
      <c r="FP3" s="245" t="s">
        <v>374</v>
      </c>
      <c r="FQ3" s="245" t="s">
        <v>377</v>
      </c>
      <c r="FR3" s="245" t="s">
        <v>378</v>
      </c>
      <c r="FS3" s="245" t="s">
        <v>380</v>
      </c>
      <c r="FT3" s="245" t="s">
        <v>382</v>
      </c>
      <c r="FU3" s="245" t="s">
        <v>384</v>
      </c>
      <c r="FV3" s="245" t="s">
        <v>387</v>
      </c>
      <c r="FW3" s="245" t="s">
        <v>388</v>
      </c>
      <c r="FX3" s="245" t="s">
        <v>390</v>
      </c>
      <c r="FY3" s="245" t="s">
        <v>392</v>
      </c>
      <c r="FZ3" s="238" t="s">
        <v>394</v>
      </c>
      <c r="GA3" s="245" t="s">
        <v>396</v>
      </c>
      <c r="GB3" s="245" t="s">
        <v>398</v>
      </c>
      <c r="GC3" s="245" t="s">
        <v>400</v>
      </c>
      <c r="GD3" s="245" t="s">
        <v>402</v>
      </c>
      <c r="GE3" s="245" t="s">
        <v>404</v>
      </c>
      <c r="GF3" s="245" t="s">
        <v>406</v>
      </c>
      <c r="GG3" s="245" t="s">
        <v>408</v>
      </c>
      <c r="GH3" s="245" t="s">
        <v>410</v>
      </c>
      <c r="GI3" s="245" t="s">
        <v>413</v>
      </c>
      <c r="GJ3" s="245" t="s">
        <v>415</v>
      </c>
      <c r="GK3" s="245" t="s">
        <v>416</v>
      </c>
      <c r="GL3" s="245" t="s">
        <v>419</v>
      </c>
      <c r="GM3" s="238" t="s">
        <v>421</v>
      </c>
      <c r="GN3" s="245" t="s">
        <v>422</v>
      </c>
      <c r="GO3" s="245" t="s">
        <v>424</v>
      </c>
      <c r="GP3" s="245" t="s">
        <v>426</v>
      </c>
      <c r="GQ3" s="245" t="s">
        <v>428</v>
      </c>
      <c r="GR3" s="245" t="s">
        <v>431</v>
      </c>
      <c r="GS3" s="245" t="s">
        <v>433</v>
      </c>
      <c r="GT3" s="245" t="s">
        <v>435</v>
      </c>
      <c r="GU3" s="245" t="s">
        <v>437</v>
      </c>
      <c r="GV3" s="245" t="s">
        <v>438</v>
      </c>
      <c r="GW3" s="245" t="s">
        <v>441</v>
      </c>
      <c r="GX3" s="245" t="s">
        <v>442</v>
      </c>
      <c r="GY3" s="245" t="s">
        <v>444</v>
      </c>
      <c r="GZ3" s="238" t="s">
        <v>446</v>
      </c>
      <c r="HA3" s="245" t="s">
        <v>448</v>
      </c>
      <c r="HB3" s="245" t="s">
        <v>450</v>
      </c>
      <c r="HC3" s="245" t="s">
        <v>452</v>
      </c>
      <c r="HD3" s="245" t="s">
        <v>454</v>
      </c>
      <c r="HE3" s="245" t="s">
        <v>456</v>
      </c>
      <c r="HF3" s="245" t="s">
        <v>459</v>
      </c>
      <c r="HG3" s="245" t="s">
        <v>460</v>
      </c>
      <c r="HH3" s="245" t="s">
        <v>462</v>
      </c>
      <c r="HI3" s="245" t="s">
        <v>464</v>
      </c>
      <c r="HJ3" s="245" t="s">
        <v>466</v>
      </c>
      <c r="HK3" s="245" t="s">
        <v>469</v>
      </c>
      <c r="HL3" s="245" t="s">
        <v>470</v>
      </c>
      <c r="HM3" s="238" t="s">
        <v>473</v>
      </c>
      <c r="HN3" s="245" t="s">
        <v>474</v>
      </c>
      <c r="HO3" s="245" t="s">
        <v>476</v>
      </c>
      <c r="HP3" s="245" t="s">
        <v>478</v>
      </c>
      <c r="HQ3" s="245" t="s">
        <v>480</v>
      </c>
      <c r="HR3" s="245" t="s">
        <v>482</v>
      </c>
      <c r="HS3" s="245" t="s">
        <v>485</v>
      </c>
      <c r="HT3" s="245" t="s">
        <v>486</v>
      </c>
      <c r="HU3" s="245" t="s">
        <v>488</v>
      </c>
      <c r="HV3" s="245" t="s">
        <v>490</v>
      </c>
      <c r="HW3" s="245" t="s">
        <v>492</v>
      </c>
      <c r="HX3" s="245" t="s">
        <v>494</v>
      </c>
      <c r="HY3" s="245" t="s">
        <v>497</v>
      </c>
      <c r="HZ3" s="238" t="s">
        <v>498</v>
      </c>
      <c r="IA3" s="245" t="s">
        <v>499</v>
      </c>
      <c r="IB3" s="245" t="s">
        <v>501</v>
      </c>
      <c r="IC3" s="245" t="s">
        <v>504</v>
      </c>
      <c r="ID3" s="245" t="s">
        <v>506</v>
      </c>
      <c r="IE3" s="245" t="s">
        <v>508</v>
      </c>
      <c r="IF3" s="331" t="s">
        <v>511</v>
      </c>
      <c r="IG3" s="247" t="s">
        <v>513</v>
      </c>
      <c r="IH3" s="343" t="s">
        <v>516</v>
      </c>
      <c r="II3" s="343" t="s">
        <v>517</v>
      </c>
      <c r="IJ3" s="343" t="s">
        <v>519</v>
      </c>
      <c r="IK3" s="366" t="s">
        <v>522</v>
      </c>
      <c r="IL3" s="366" t="s">
        <v>523</v>
      </c>
      <c r="IM3" s="238" t="s">
        <v>528</v>
      </c>
      <c r="IN3" s="245" t="s">
        <v>529</v>
      </c>
      <c r="IO3" s="370" t="s">
        <v>530</v>
      </c>
      <c r="IP3" s="383">
        <v>11018</v>
      </c>
      <c r="IQ3" s="383">
        <v>11049</v>
      </c>
      <c r="IR3" s="383">
        <v>11079</v>
      </c>
      <c r="IS3" s="383">
        <v>11110</v>
      </c>
      <c r="IT3" s="383">
        <v>11140</v>
      </c>
      <c r="IU3" s="383">
        <v>11171</v>
      </c>
      <c r="IV3" s="383">
        <v>11202</v>
      </c>
      <c r="IW3" s="383">
        <v>11232</v>
      </c>
      <c r="IX3" s="383">
        <v>11263</v>
      </c>
      <c r="IY3" s="383">
        <v>11293</v>
      </c>
      <c r="IZ3" s="399" t="s">
        <v>541</v>
      </c>
      <c r="JA3" s="383">
        <v>11324</v>
      </c>
      <c r="JB3" s="383">
        <v>11355</v>
      </c>
    </row>
    <row r="4" spans="1:262" ht="13.5" customHeight="1" x14ac:dyDescent="0.3">
      <c r="A4" s="404" t="s">
        <v>174</v>
      </c>
      <c r="B4" s="154" t="s">
        <v>92</v>
      </c>
      <c r="C4" s="86">
        <v>1170265</v>
      </c>
      <c r="D4" s="57">
        <v>1286538</v>
      </c>
      <c r="E4" s="66">
        <v>1254015</v>
      </c>
      <c r="F4" s="57">
        <v>1159641</v>
      </c>
      <c r="G4" s="66">
        <v>1086395</v>
      </c>
      <c r="H4" s="57">
        <v>1126772</v>
      </c>
      <c r="I4" s="66">
        <v>1116004</v>
      </c>
      <c r="J4" s="57">
        <v>1195538</v>
      </c>
      <c r="K4" s="66">
        <v>1204341</v>
      </c>
      <c r="L4" s="57">
        <v>1068992</v>
      </c>
      <c r="M4" s="156">
        <v>991478</v>
      </c>
      <c r="N4" s="157">
        <f>SUM(O4:Z4)</f>
        <v>1051873</v>
      </c>
      <c r="O4" s="157">
        <v>83907</v>
      </c>
      <c r="P4" s="156">
        <v>89169</v>
      </c>
      <c r="Q4" s="157">
        <v>92814</v>
      </c>
      <c r="R4" s="156">
        <v>92117</v>
      </c>
      <c r="S4" s="157">
        <v>88118</v>
      </c>
      <c r="T4" s="156">
        <v>89412</v>
      </c>
      <c r="U4" s="157">
        <v>87846</v>
      </c>
      <c r="V4" s="156">
        <v>81680</v>
      </c>
      <c r="W4" s="157">
        <v>85998</v>
      </c>
      <c r="X4" s="156">
        <v>86044</v>
      </c>
      <c r="Y4" s="157">
        <v>87558</v>
      </c>
      <c r="Z4" s="156">
        <v>87210</v>
      </c>
      <c r="AA4" s="157">
        <f>SUM(AB4:AM4)</f>
        <v>1009023</v>
      </c>
      <c r="AB4" s="157">
        <v>85361</v>
      </c>
      <c r="AC4" s="156">
        <v>88704</v>
      </c>
      <c r="AD4" s="158">
        <v>90633</v>
      </c>
      <c r="AE4" s="159">
        <v>88595</v>
      </c>
      <c r="AF4" s="160">
        <v>87444</v>
      </c>
      <c r="AG4" s="159">
        <v>87932</v>
      </c>
      <c r="AH4" s="160">
        <v>84044</v>
      </c>
      <c r="AI4" s="159">
        <v>79757</v>
      </c>
      <c r="AJ4" s="160">
        <v>78515</v>
      </c>
      <c r="AK4" s="159">
        <v>78936</v>
      </c>
      <c r="AL4" s="160">
        <v>79671</v>
      </c>
      <c r="AM4" s="161">
        <v>79431</v>
      </c>
      <c r="AN4" s="293">
        <f>SUM(AO4:AZ4)</f>
        <v>944523</v>
      </c>
      <c r="AO4" s="294">
        <v>79973</v>
      </c>
      <c r="AP4" s="295">
        <v>79980</v>
      </c>
      <c r="AQ4" s="296">
        <v>80521</v>
      </c>
      <c r="AR4" s="296">
        <v>78599</v>
      </c>
      <c r="AS4" s="296">
        <v>80591</v>
      </c>
      <c r="AT4" s="296">
        <v>80789</v>
      </c>
      <c r="AU4" s="296">
        <v>80816</v>
      </c>
      <c r="AV4" s="296">
        <v>77442</v>
      </c>
      <c r="AW4" s="296">
        <v>78079</v>
      </c>
      <c r="AX4" s="296">
        <v>77370</v>
      </c>
      <c r="AY4" s="296">
        <v>75656</v>
      </c>
      <c r="AZ4" s="296">
        <v>74707</v>
      </c>
      <c r="BA4" s="296">
        <v>75086</v>
      </c>
      <c r="BB4" s="296">
        <v>77087</v>
      </c>
      <c r="BC4" s="296">
        <v>78785</v>
      </c>
      <c r="BD4" s="296">
        <v>77748</v>
      </c>
      <c r="BE4" s="296">
        <v>76956</v>
      </c>
      <c r="BF4" s="296">
        <v>77431</v>
      </c>
      <c r="BG4" s="296">
        <v>78584</v>
      </c>
      <c r="BH4" s="296">
        <v>78344</v>
      </c>
      <c r="BI4" s="296">
        <v>79506</v>
      </c>
      <c r="BJ4" s="296">
        <v>78603</v>
      </c>
      <c r="BK4" s="296">
        <v>81725</v>
      </c>
      <c r="BL4" s="296">
        <v>79683</v>
      </c>
      <c r="BM4" s="297">
        <f>SUM(BA4:BL4)</f>
        <v>939538</v>
      </c>
      <c r="BN4" s="298">
        <v>80727</v>
      </c>
      <c r="BO4" s="298">
        <v>83153</v>
      </c>
      <c r="BP4" s="298">
        <v>89212</v>
      </c>
      <c r="BQ4" s="298">
        <v>81775</v>
      </c>
      <c r="BR4" s="299">
        <v>77238</v>
      </c>
      <c r="BS4" s="300">
        <f t="shared" ref="BS4:BY4" si="0">SUM(BS8,BS10,BS12,BS14,BS16,BS18,BS20,BS22,BS24)</f>
        <v>85864</v>
      </c>
      <c r="BT4" s="300">
        <f t="shared" si="0"/>
        <v>86561</v>
      </c>
      <c r="BU4" s="300">
        <f t="shared" si="0"/>
        <v>74574</v>
      </c>
      <c r="BV4" s="300">
        <f t="shared" si="0"/>
        <v>85038</v>
      </c>
      <c r="BW4" s="300">
        <f t="shared" si="0"/>
        <v>83395</v>
      </c>
      <c r="BX4" s="300">
        <f t="shared" si="0"/>
        <v>81141</v>
      </c>
      <c r="BY4" s="301">
        <f t="shared" si="0"/>
        <v>77763</v>
      </c>
      <c r="BZ4" s="302">
        <f>SUM(BN4:BY4)</f>
        <v>986441</v>
      </c>
      <c r="CA4" s="303">
        <f t="shared" ref="CA4:CF4" si="1">SUM(CA8,CA10,CA12,CA14,CA16,CA18,CA20,CA22,CA24)</f>
        <v>76747</v>
      </c>
      <c r="CB4" s="295">
        <f t="shared" si="1"/>
        <v>81368</v>
      </c>
      <c r="CC4" s="295">
        <f t="shared" si="1"/>
        <v>91153</v>
      </c>
      <c r="CD4" s="296">
        <f t="shared" si="1"/>
        <v>84875</v>
      </c>
      <c r="CE4" s="304">
        <f t="shared" si="1"/>
        <v>79684</v>
      </c>
      <c r="CF4" s="304">
        <f t="shared" si="1"/>
        <v>89860</v>
      </c>
      <c r="CG4" s="304">
        <f t="shared" ref="CG4:CL4" si="2">SUM(CG8,CG10,CG12,CG14,CG16,CG18,CG20,CG22,CG24)</f>
        <v>89844</v>
      </c>
      <c r="CH4" s="304">
        <f t="shared" si="2"/>
        <v>81008</v>
      </c>
      <c r="CI4" s="304">
        <f t="shared" si="2"/>
        <v>91082</v>
      </c>
      <c r="CJ4" s="304">
        <f t="shared" si="2"/>
        <v>88692</v>
      </c>
      <c r="CK4" s="304">
        <f t="shared" si="2"/>
        <v>92967</v>
      </c>
      <c r="CL4" s="302">
        <f t="shared" si="2"/>
        <v>90155</v>
      </c>
      <c r="CM4" s="305">
        <f>SUM(CA4:CL4)</f>
        <v>1037435</v>
      </c>
      <c r="CN4" s="306">
        <f t="shared" ref="CN4:CS4" si="3">SUM(CN8,CN10,CN12,CN14,CN16,CN18,CN20,CN22,CN24)</f>
        <v>81059</v>
      </c>
      <c r="CO4" s="307">
        <f t="shared" si="3"/>
        <v>91827</v>
      </c>
      <c r="CP4" s="308">
        <f t="shared" si="3"/>
        <v>99982</v>
      </c>
      <c r="CQ4" s="307">
        <f t="shared" si="3"/>
        <v>87612</v>
      </c>
      <c r="CR4" s="308">
        <f t="shared" si="3"/>
        <v>85161</v>
      </c>
      <c r="CS4" s="308">
        <f t="shared" si="3"/>
        <v>94044</v>
      </c>
      <c r="CT4" s="308">
        <f t="shared" ref="CT4:CY4" si="4">SUM(CT8,CT10,CT12,CT14,CT16,CT18,CT20,CT22,CT24)</f>
        <v>89168</v>
      </c>
      <c r="CU4" s="308">
        <f t="shared" si="4"/>
        <v>84781</v>
      </c>
      <c r="CV4" s="308">
        <f t="shared" si="4"/>
        <v>90542</v>
      </c>
      <c r="CW4" s="308">
        <f t="shared" si="4"/>
        <v>91713</v>
      </c>
      <c r="CX4" s="308">
        <f t="shared" si="4"/>
        <v>89159</v>
      </c>
      <c r="CY4" s="308">
        <f t="shared" si="4"/>
        <v>86545</v>
      </c>
      <c r="CZ4" s="305">
        <f>SUM(CN4:CY4)</f>
        <v>1071593</v>
      </c>
      <c r="DA4" s="308">
        <f t="shared" ref="DA4:DF4" si="5">SUM(DA8,DA10,DA12,DA14,DA16,DA18,DA20,DA22,DA24)</f>
        <v>82812</v>
      </c>
      <c r="DB4" s="308">
        <f t="shared" si="5"/>
        <v>87558</v>
      </c>
      <c r="DC4" s="308">
        <f t="shared" si="5"/>
        <v>96512</v>
      </c>
      <c r="DD4" s="308">
        <f t="shared" si="5"/>
        <v>93909</v>
      </c>
      <c r="DE4" s="308">
        <f t="shared" si="5"/>
        <v>84618</v>
      </c>
      <c r="DF4" s="308">
        <f t="shared" si="5"/>
        <v>104552</v>
      </c>
      <c r="DG4" s="308">
        <f t="shared" ref="DG4:DL4" si="6">SUM(DG8,DG10,DG12,DG14,DG16,DG18,DG20,DG22,DG24)</f>
        <v>101020</v>
      </c>
      <c r="DH4" s="308">
        <f t="shared" si="6"/>
        <v>100603</v>
      </c>
      <c r="DI4" s="308">
        <f t="shared" si="6"/>
        <v>115031</v>
      </c>
      <c r="DJ4" s="308">
        <f t="shared" si="6"/>
        <v>101271</v>
      </c>
      <c r="DK4" s="308">
        <f t="shared" si="6"/>
        <v>90409</v>
      </c>
      <c r="DL4" s="308">
        <f t="shared" si="6"/>
        <v>84233</v>
      </c>
      <c r="DM4" s="305">
        <f>SUM(DA4:DL4)</f>
        <v>1142528</v>
      </c>
      <c r="DN4" s="308">
        <f t="shared" ref="DN4:DS4" si="7">SUM(DN8,DN10,DN12,DN14,DN16,DN18,DN20,DN22,DN24)</f>
        <v>78837</v>
      </c>
      <c r="DO4" s="308">
        <f t="shared" si="7"/>
        <v>96217</v>
      </c>
      <c r="DP4" s="308">
        <f t="shared" si="7"/>
        <v>133791</v>
      </c>
      <c r="DQ4" s="308">
        <f t="shared" si="7"/>
        <v>114271</v>
      </c>
      <c r="DR4" s="308">
        <f t="shared" si="7"/>
        <v>98980</v>
      </c>
      <c r="DS4" s="308">
        <f t="shared" si="7"/>
        <v>95795</v>
      </c>
      <c r="DT4" s="308">
        <f t="shared" ref="DT4:DY4" si="8">SUM(DT8,DT10,DT12,DT14,DT16,DT18,DT20,DT22,DT24)</f>
        <v>98091</v>
      </c>
      <c r="DU4" s="308">
        <f t="shared" si="8"/>
        <v>86833</v>
      </c>
      <c r="DV4" s="308">
        <f t="shared" si="8"/>
        <v>91929</v>
      </c>
      <c r="DW4" s="308">
        <f t="shared" si="8"/>
        <v>98716</v>
      </c>
      <c r="DX4" s="308">
        <f t="shared" si="8"/>
        <v>80270</v>
      </c>
      <c r="DY4" s="308">
        <f t="shared" si="8"/>
        <v>68116</v>
      </c>
      <c r="DZ4" s="305">
        <f>SUM(DN4:DY4)</f>
        <v>1141846</v>
      </c>
      <c r="EA4" s="308">
        <f t="shared" ref="EA4:EF4" si="9">SUM(EA8,EA10,EA12,EA14,EA16,EA18,EA20,EA22,EA24)</f>
        <v>48320</v>
      </c>
      <c r="EB4" s="308">
        <f t="shared" si="9"/>
        <v>45748</v>
      </c>
      <c r="EC4" s="308">
        <f t="shared" si="9"/>
        <v>52401</v>
      </c>
      <c r="ED4" s="308">
        <f t="shared" si="9"/>
        <v>58359</v>
      </c>
      <c r="EE4" s="308">
        <f t="shared" si="9"/>
        <v>52618</v>
      </c>
      <c r="EF4" s="308">
        <f t="shared" si="9"/>
        <v>63814</v>
      </c>
      <c r="EG4" s="308">
        <f t="shared" ref="EG4:EL4" si="10">SUM(EG8,EG10,EG12,EG14,EG16,EG18,EG20,EG22,EG24)</f>
        <v>71504</v>
      </c>
      <c r="EH4" s="308">
        <f t="shared" si="10"/>
        <v>61199</v>
      </c>
      <c r="EI4" s="308">
        <f t="shared" si="10"/>
        <v>76172</v>
      </c>
      <c r="EJ4" s="308">
        <f t="shared" si="10"/>
        <v>80024</v>
      </c>
      <c r="EK4" s="308">
        <f t="shared" si="10"/>
        <v>77846</v>
      </c>
      <c r="EL4" s="308">
        <f t="shared" si="10"/>
        <v>75680</v>
      </c>
      <c r="EM4" s="305">
        <f>SUM(EA4:EL4)</f>
        <v>763685</v>
      </c>
      <c r="EN4" s="308">
        <f t="shared" ref="EN4:ES4" si="11">SUM(EN8,EN10,EN12,EN14,EN16,EN18,EN20,EN22,EN24)</f>
        <v>75747</v>
      </c>
      <c r="EO4" s="308">
        <f t="shared" si="11"/>
        <v>76537</v>
      </c>
      <c r="EP4" s="308">
        <f t="shared" si="11"/>
        <v>83033</v>
      </c>
      <c r="EQ4" s="308">
        <f t="shared" si="11"/>
        <v>85828</v>
      </c>
      <c r="ER4" s="308">
        <f t="shared" si="11"/>
        <v>93622</v>
      </c>
      <c r="ES4" s="308">
        <f t="shared" si="11"/>
        <v>105837</v>
      </c>
      <c r="ET4" s="308">
        <f t="shared" ref="ET4:EY4" si="12">SUM(ET8,ET10,ET12,ET14,ET16,ET18,ET20,ET22,ET24)</f>
        <v>111576</v>
      </c>
      <c r="EU4" s="308">
        <f t="shared" si="12"/>
        <v>97604</v>
      </c>
      <c r="EV4" s="308">
        <f t="shared" si="12"/>
        <v>101182</v>
      </c>
      <c r="EW4" s="308">
        <f t="shared" si="12"/>
        <v>95162</v>
      </c>
      <c r="EX4" s="308">
        <f t="shared" si="12"/>
        <v>95364</v>
      </c>
      <c r="EY4" s="308">
        <f t="shared" si="12"/>
        <v>90847</v>
      </c>
      <c r="EZ4" s="305">
        <f>SUM(EN4:EY4)</f>
        <v>1112339</v>
      </c>
      <c r="FA4" s="308">
        <f t="shared" ref="FA4:FF4" si="13">SUM(FA8,FA10,FA12,FA14,FA16,FA18,FA20,FA22,FA24)</f>
        <v>84917</v>
      </c>
      <c r="FB4" s="308">
        <f t="shared" si="13"/>
        <v>88661</v>
      </c>
      <c r="FC4" s="308">
        <f t="shared" si="13"/>
        <v>72339</v>
      </c>
      <c r="FD4" s="308">
        <f t="shared" si="13"/>
        <v>69024</v>
      </c>
      <c r="FE4" s="308">
        <f t="shared" si="13"/>
        <v>77118</v>
      </c>
      <c r="FF4" s="308">
        <f t="shared" si="13"/>
        <v>86637</v>
      </c>
      <c r="FG4" s="308">
        <f t="shared" ref="FG4:FL4" si="14">SUM(FG8,FG10,FG12,FG14,FG16,FG18,FG20,FG22,FG24)</f>
        <v>87324</v>
      </c>
      <c r="FH4" s="308">
        <f t="shared" si="14"/>
        <v>80785</v>
      </c>
      <c r="FI4" s="308">
        <f t="shared" si="14"/>
        <v>89146</v>
      </c>
      <c r="FJ4" s="308">
        <f t="shared" si="14"/>
        <v>84198</v>
      </c>
      <c r="FK4" s="308">
        <f t="shared" si="14"/>
        <v>90511</v>
      </c>
      <c r="FL4" s="308">
        <f t="shared" si="14"/>
        <v>89074</v>
      </c>
      <c r="FM4" s="305">
        <f>SUM(FA4:FL4)</f>
        <v>999734</v>
      </c>
      <c r="FN4" s="308">
        <f t="shared" ref="FN4:FS4" si="15">SUM(FN8,FN10,FN12,FN14,FN16,FN18,FN20,FN22,FN24)</f>
        <v>84260</v>
      </c>
      <c r="FO4" s="308">
        <f t="shared" si="15"/>
        <v>92536</v>
      </c>
      <c r="FP4" s="308">
        <f t="shared" si="15"/>
        <v>97968</v>
      </c>
      <c r="FQ4" s="308">
        <f t="shared" si="15"/>
        <v>90735</v>
      </c>
      <c r="FR4" s="308">
        <f t="shared" si="15"/>
        <v>80972</v>
      </c>
      <c r="FS4" s="308">
        <f t="shared" si="15"/>
        <v>89165</v>
      </c>
      <c r="FT4" s="308">
        <f t="shared" ref="FT4:FY4" si="16">SUM(FT8,FT10,FT12,FT14,FT16,FT18,FT20,FT22,FT24)</f>
        <v>91925</v>
      </c>
      <c r="FU4" s="308">
        <f t="shared" si="16"/>
        <v>79550</v>
      </c>
      <c r="FV4" s="308">
        <f t="shared" si="16"/>
        <v>82596</v>
      </c>
      <c r="FW4" s="308">
        <f t="shared" si="16"/>
        <v>83335</v>
      </c>
      <c r="FX4" s="308">
        <f t="shared" si="16"/>
        <v>82729</v>
      </c>
      <c r="FY4" s="308">
        <f t="shared" si="16"/>
        <v>75459</v>
      </c>
      <c r="FZ4" s="305">
        <f>SUM(FN4:FY4)</f>
        <v>1031230</v>
      </c>
      <c r="GA4" s="308">
        <f t="shared" ref="GA4:GF4" si="17">SUM(GA8,GA10,GA12,GA14,GA16,GA18,GA20,GA22,GA24)</f>
        <v>73212</v>
      </c>
      <c r="GB4" s="308">
        <f t="shared" si="17"/>
        <v>77866</v>
      </c>
      <c r="GC4" s="308">
        <f t="shared" si="17"/>
        <v>79253</v>
      </c>
      <c r="GD4" s="308">
        <f t="shared" si="17"/>
        <v>78889</v>
      </c>
      <c r="GE4" s="308">
        <f t="shared" si="17"/>
        <v>78676</v>
      </c>
      <c r="GF4" s="308">
        <f t="shared" si="17"/>
        <v>78989</v>
      </c>
      <c r="GG4" s="308">
        <f t="shared" ref="GG4:GL4" si="18">SUM(GG8,GG10,GG12,GG14,GG16,GG18,GG20,GG22,GG24)</f>
        <v>88070</v>
      </c>
      <c r="GH4" s="308">
        <f t="shared" si="18"/>
        <v>74875</v>
      </c>
      <c r="GI4" s="308">
        <f t="shared" si="18"/>
        <v>81396</v>
      </c>
      <c r="GJ4" s="308">
        <f t="shared" si="18"/>
        <v>84938</v>
      </c>
      <c r="GK4" s="308">
        <f t="shared" si="18"/>
        <v>86127</v>
      </c>
      <c r="GL4" s="308">
        <f t="shared" si="18"/>
        <v>80532</v>
      </c>
      <c r="GM4" s="305">
        <f>SUM(GA4:GL4)</f>
        <v>962823</v>
      </c>
      <c r="GN4" s="308">
        <f t="shared" ref="GN4:GS4" si="19">SUM(GN8,GN10,GN12,GN14,GN16,GN18,GN20,GN22,GN24)</f>
        <v>79438</v>
      </c>
      <c r="GO4" s="308">
        <f t="shared" si="19"/>
        <v>77888</v>
      </c>
      <c r="GP4" s="308">
        <f t="shared" si="19"/>
        <v>85616</v>
      </c>
      <c r="GQ4" s="308">
        <f t="shared" si="19"/>
        <v>80260</v>
      </c>
      <c r="GR4" s="308">
        <f t="shared" si="19"/>
        <v>77255</v>
      </c>
      <c r="GS4" s="308">
        <f t="shared" si="19"/>
        <v>81446</v>
      </c>
      <c r="GT4" s="308">
        <f t="shared" ref="GT4:GY4" si="20">SUM(GT8,GT10,GT12,GT14,GT16,GT18,GT20,GT22,GT24)</f>
        <v>81301</v>
      </c>
      <c r="GU4" s="308">
        <f t="shared" si="20"/>
        <v>72593</v>
      </c>
      <c r="GV4" s="308">
        <f t="shared" si="20"/>
        <v>83196</v>
      </c>
      <c r="GW4" s="308">
        <f t="shared" si="20"/>
        <v>85021</v>
      </c>
      <c r="GX4" s="308">
        <f t="shared" si="20"/>
        <v>79516</v>
      </c>
      <c r="GY4" s="308">
        <f t="shared" si="20"/>
        <v>78781</v>
      </c>
      <c r="GZ4" s="305">
        <f>SUM(GN4:GY4)</f>
        <v>962311</v>
      </c>
      <c r="HA4" s="308">
        <f t="shared" ref="HA4:HF4" si="21">SUM(HA8,HA10,HA12,HA14,HA16,HA18,HA20,HA22,HA24)</f>
        <v>77048</v>
      </c>
      <c r="HB4" s="308">
        <f t="shared" si="21"/>
        <v>77550</v>
      </c>
      <c r="HC4" s="308">
        <f t="shared" si="21"/>
        <v>73102</v>
      </c>
      <c r="HD4" s="308">
        <f t="shared" si="21"/>
        <v>68612</v>
      </c>
      <c r="HE4" s="308">
        <f t="shared" si="21"/>
        <v>61656</v>
      </c>
      <c r="HF4" s="308">
        <f t="shared" si="21"/>
        <v>64287</v>
      </c>
      <c r="HG4" s="308">
        <f t="shared" ref="HG4:HL4" si="22">SUM(HG8,HG10,HG12,HG14,HG16,HG18,HG20,HG22,HG24)</f>
        <v>68527</v>
      </c>
      <c r="HH4" s="308">
        <f t="shared" si="22"/>
        <v>61004</v>
      </c>
      <c r="HI4" s="308">
        <f t="shared" si="22"/>
        <v>65166</v>
      </c>
      <c r="HJ4" s="308">
        <f t="shared" si="22"/>
        <v>65682</v>
      </c>
      <c r="HK4" s="308">
        <f t="shared" si="22"/>
        <v>65638</v>
      </c>
      <c r="HL4" s="308">
        <f t="shared" si="22"/>
        <v>61622</v>
      </c>
      <c r="HM4" s="305">
        <f>SUM(HA4:HL4)</f>
        <v>809894</v>
      </c>
      <c r="HN4" s="308">
        <f t="shared" ref="HN4:HS4" si="23">SUM(HN8,HN10,HN12,HN14,HN16,HN18,HN20,HN22,HN24)</f>
        <v>60148</v>
      </c>
      <c r="HO4" s="308">
        <f t="shared" si="23"/>
        <v>61866</v>
      </c>
      <c r="HP4" s="308">
        <f t="shared" si="23"/>
        <v>63650</v>
      </c>
      <c r="HQ4" s="308">
        <f t="shared" si="23"/>
        <v>57525</v>
      </c>
      <c r="HR4" s="308">
        <f t="shared" si="23"/>
        <v>51021</v>
      </c>
      <c r="HS4" s="308">
        <f t="shared" si="23"/>
        <v>59920</v>
      </c>
      <c r="HT4" s="308">
        <f t="shared" ref="HT4:HY4" si="24">SUM(HT8,HT10,HT12,HT14,HT16,HT18,HT20,HT22,HT24)</f>
        <v>61025</v>
      </c>
      <c r="HU4" s="308">
        <f t="shared" si="24"/>
        <v>59209</v>
      </c>
      <c r="HV4" s="308">
        <f t="shared" si="24"/>
        <v>64673</v>
      </c>
      <c r="HW4" s="308">
        <f t="shared" si="24"/>
        <v>63999</v>
      </c>
      <c r="HX4" s="308">
        <f t="shared" si="24"/>
        <v>67317</v>
      </c>
      <c r="HY4" s="308">
        <f t="shared" si="24"/>
        <v>66470</v>
      </c>
      <c r="HZ4" s="305">
        <f>SUM(HN4:HY4)</f>
        <v>736823</v>
      </c>
      <c r="IA4" s="308">
        <f>SUM(IA8,IA10,IA12,IA14,IA16,IA18,IA20,IA22,IA24)</f>
        <v>63494</v>
      </c>
      <c r="IB4" s="308">
        <f>SUM(IB8,IB10,IB12,IB14,IB16,IB18,IB20,IB22,IB24)</f>
        <v>66290</v>
      </c>
      <c r="IC4" s="308">
        <f>SUM(IC8,IC10,IC12,IC14,IC16,IC18,IC20,IC22,IC24)</f>
        <v>70963</v>
      </c>
      <c r="ID4" s="308">
        <f>SUM(ID8,ID10,ID12,ID14,ID16,ID18,ID20,ID22,ID24)</f>
        <v>71977</v>
      </c>
      <c r="IE4" s="308">
        <f>SUM(IE8,IE10,IE12,IE14,IE16,IE18,IE20,IE22,IE24)</f>
        <v>67343</v>
      </c>
      <c r="IF4" s="332">
        <v>77308</v>
      </c>
      <c r="IG4" s="337">
        <v>75895</v>
      </c>
      <c r="IH4" s="344">
        <f>IH8+IH10+IH12+IH14+IH16+IH18+IH20+IH22+IH24</f>
        <v>64961</v>
      </c>
      <c r="II4" s="353">
        <f>II8+II10+II12+II14+II16+II18+II20+II22+II24</f>
        <v>78402</v>
      </c>
      <c r="IJ4" s="354">
        <f>IJ8+IJ10+IJ12+IJ14+IJ16+IJ18+IJ20+IJ22+IJ24</f>
        <v>75492</v>
      </c>
      <c r="IK4" s="369">
        <f>IK8+IK10+IK12+IK14+IK16+IK18+IK20+IK22+IK24</f>
        <v>80558</v>
      </c>
      <c r="IL4" s="369">
        <v>77156</v>
      </c>
      <c r="IM4" s="305">
        <f>SUM(IA4:IL4)</f>
        <v>869839</v>
      </c>
      <c r="IN4" s="369">
        <v>75035</v>
      </c>
      <c r="IO4" s="362">
        <f>IO8+IO10+IO12+IO14+IO16+IO18+IO20+IO22+IO24</f>
        <v>80960</v>
      </c>
      <c r="IP4" s="384">
        <v>91790</v>
      </c>
      <c r="IQ4" s="384">
        <v>78883</v>
      </c>
      <c r="IR4" s="384">
        <v>75959</v>
      </c>
      <c r="IS4" s="384">
        <v>80110</v>
      </c>
      <c r="IT4" s="384">
        <v>85384</v>
      </c>
      <c r="IU4" s="384">
        <v>81414</v>
      </c>
      <c r="IV4" s="384">
        <v>81357</v>
      </c>
      <c r="IW4" s="384">
        <v>93210</v>
      </c>
      <c r="IX4" s="384">
        <v>88800</v>
      </c>
      <c r="IY4" s="384">
        <v>81891</v>
      </c>
      <c r="IZ4" s="305">
        <f>SUM(IN4:IY4)</f>
        <v>994793</v>
      </c>
      <c r="JA4" s="305">
        <v>80345</v>
      </c>
      <c r="JB4" s="417">
        <v>85381</v>
      </c>
    </row>
    <row r="5" spans="1:262" ht="13.5" customHeight="1" thickBot="1" x14ac:dyDescent="0.35">
      <c r="A5" s="405"/>
      <c r="B5" s="155" t="s">
        <v>93</v>
      </c>
      <c r="C5" s="87"/>
      <c r="D5" s="59">
        <f t="shared" ref="D5:N5" si="25">((D4/C4)-1)*100</f>
        <v>9.9356128740071714</v>
      </c>
      <c r="E5" s="60">
        <f t="shared" si="25"/>
        <v>-2.5279470952276561</v>
      </c>
      <c r="F5" s="59">
        <f t="shared" si="25"/>
        <v>-7.525747299673446</v>
      </c>
      <c r="G5" s="60">
        <f t="shared" si="25"/>
        <v>-6.316265119981102</v>
      </c>
      <c r="H5" s="59">
        <f t="shared" si="25"/>
        <v>3.7166039976251675</v>
      </c>
      <c r="I5" s="60">
        <f t="shared" si="25"/>
        <v>-0.95565030014945762</v>
      </c>
      <c r="J5" s="59">
        <f t="shared" si="25"/>
        <v>7.126676965315526</v>
      </c>
      <c r="K5" s="60">
        <f t="shared" si="25"/>
        <v>0.73632122107369913</v>
      </c>
      <c r="L5" s="59">
        <f t="shared" si="25"/>
        <v>-11.238428318889749</v>
      </c>
      <c r="M5" s="163">
        <f t="shared" si="25"/>
        <v>-7.2511300365203812</v>
      </c>
      <c r="N5" s="164">
        <f t="shared" si="25"/>
        <v>6.0914110045810377</v>
      </c>
      <c r="O5" s="164" t="e">
        <f>((O4/#REF!)-1)*100</f>
        <v>#REF!</v>
      </c>
      <c r="P5" s="163" t="e">
        <f>((P4/#REF!)-1)*100</f>
        <v>#REF!</v>
      </c>
      <c r="Q5" s="164" t="e">
        <f>((Q4/#REF!)-1)*100</f>
        <v>#REF!</v>
      </c>
      <c r="R5" s="163" t="e">
        <f>((R4/#REF!)-1)*100</f>
        <v>#REF!</v>
      </c>
      <c r="S5" s="164" t="e">
        <f>((S4/#REF!)-1)*100</f>
        <v>#REF!</v>
      </c>
      <c r="T5" s="163" t="e">
        <f>((T4/#REF!)-1)*100</f>
        <v>#REF!</v>
      </c>
      <c r="U5" s="164" t="e">
        <f>((U4/#REF!)-1)*100</f>
        <v>#REF!</v>
      </c>
      <c r="V5" s="163" t="e">
        <f>((V4/#REF!)-1)*100</f>
        <v>#REF!</v>
      </c>
      <c r="W5" s="164" t="e">
        <f>((W4/#REF!)-1)*100</f>
        <v>#REF!</v>
      </c>
      <c r="X5" s="163" t="e">
        <f>((X4/#REF!)-1)*100</f>
        <v>#REF!</v>
      </c>
      <c r="Y5" s="164" t="e">
        <f>((Y4/#REF!)-1)*100</f>
        <v>#REF!</v>
      </c>
      <c r="Z5" s="163" t="e">
        <f>((Z4/#REF!)-1)*100</f>
        <v>#REF!</v>
      </c>
      <c r="AA5" s="165">
        <f t="shared" ref="AA5:AM5" si="26">((AA4/N4)-1)*100</f>
        <v>-4.0736857016008603</v>
      </c>
      <c r="AB5" s="164">
        <f t="shared" si="26"/>
        <v>1.732870916610052</v>
      </c>
      <c r="AC5" s="163">
        <f t="shared" si="26"/>
        <v>-0.52148168085320856</v>
      </c>
      <c r="AD5" s="166">
        <f t="shared" si="26"/>
        <v>-2.3498610123472763</v>
      </c>
      <c r="AE5" s="167">
        <f t="shared" si="26"/>
        <v>-3.8233985040763363</v>
      </c>
      <c r="AF5" s="168">
        <f t="shared" si="26"/>
        <v>-0.76488345173517658</v>
      </c>
      <c r="AG5" s="167">
        <f t="shared" si="26"/>
        <v>-1.655258801950521</v>
      </c>
      <c r="AH5" s="168">
        <f t="shared" si="26"/>
        <v>-4.3280285954966686</v>
      </c>
      <c r="AI5" s="167">
        <f t="shared" si="26"/>
        <v>-2.3543095004897152</v>
      </c>
      <c r="AJ5" s="168">
        <f t="shared" si="26"/>
        <v>-8.7013651480266958</v>
      </c>
      <c r="AK5" s="167">
        <f t="shared" si="26"/>
        <v>-8.2608897773232322</v>
      </c>
      <c r="AL5" s="168">
        <f t="shared" si="26"/>
        <v>-9.0077434386349626</v>
      </c>
      <c r="AM5" s="169">
        <f t="shared" si="26"/>
        <v>-8.9198486412108693</v>
      </c>
      <c r="AN5" s="165">
        <f t="shared" ref="AN5:AZ5" si="27">((AN4/AA4)-1)*100</f>
        <v>-6.3923220778911887</v>
      </c>
      <c r="AO5" s="170">
        <f t="shared" si="27"/>
        <v>-6.3120160260540565</v>
      </c>
      <c r="AP5" s="165">
        <f t="shared" si="27"/>
        <v>-9.8349567099567103</v>
      </c>
      <c r="AQ5" s="165">
        <f t="shared" si="27"/>
        <v>-11.157084064303291</v>
      </c>
      <c r="AR5" s="165">
        <f t="shared" si="27"/>
        <v>-11.282803769964445</v>
      </c>
      <c r="AS5" s="165">
        <f t="shared" si="27"/>
        <v>-7.8370156900416266</v>
      </c>
      <c r="AT5" s="165">
        <f t="shared" si="27"/>
        <v>-8.123322567438473</v>
      </c>
      <c r="AU5" s="165">
        <f t="shared" si="27"/>
        <v>-3.8408452715244401</v>
      </c>
      <c r="AV5" s="165">
        <f t="shared" si="27"/>
        <v>-2.9025665458831229</v>
      </c>
      <c r="AW5" s="165">
        <f t="shared" si="27"/>
        <v>-0.55530790294847643</v>
      </c>
      <c r="AX5" s="165">
        <f t="shared" si="27"/>
        <v>-1.9838856795378557</v>
      </c>
      <c r="AY5" s="165">
        <f t="shared" si="27"/>
        <v>-5.039474840280656</v>
      </c>
      <c r="AZ5" s="165">
        <f t="shared" si="27"/>
        <v>-5.9473001724767443</v>
      </c>
      <c r="BA5" s="165">
        <f t="shared" ref="BA5:BL5" si="28">((BA4/AO4)-1)*100</f>
        <v>-6.110812399184729</v>
      </c>
      <c r="BB5" s="165">
        <f t="shared" si="28"/>
        <v>-3.6171542885721442</v>
      </c>
      <c r="BC5" s="165">
        <f t="shared" si="28"/>
        <v>-2.1559593149613199</v>
      </c>
      <c r="BD5" s="165">
        <f t="shared" si="28"/>
        <v>-1.0827109759666165</v>
      </c>
      <c r="BE5" s="165">
        <f t="shared" si="28"/>
        <v>-4.5104292042535743</v>
      </c>
      <c r="BF5" s="165">
        <f t="shared" si="28"/>
        <v>-4.1565064550867064</v>
      </c>
      <c r="BG5" s="165">
        <f t="shared" si="28"/>
        <v>-2.7618293407246086</v>
      </c>
      <c r="BH5" s="165">
        <f t="shared" si="28"/>
        <v>1.1647426461093513</v>
      </c>
      <c r="BI5" s="165">
        <f t="shared" si="28"/>
        <v>1.8276361121428275</v>
      </c>
      <c r="BJ5" s="165">
        <f t="shared" si="28"/>
        <v>1.5936409461031475</v>
      </c>
      <c r="BK5" s="165">
        <f t="shared" si="28"/>
        <v>8.0218356772761013</v>
      </c>
      <c r="BL5" s="165">
        <f t="shared" si="28"/>
        <v>6.6606877534903131</v>
      </c>
      <c r="BM5" s="165">
        <f>((BM4/AN4)-1)*100</f>
        <v>-0.52777963056485078</v>
      </c>
      <c r="BN5" s="92">
        <f t="shared" ref="BN5:BY5" si="29">((BN4/BA4)-1)*100</f>
        <v>7.5127187491676128</v>
      </c>
      <c r="BO5" s="92">
        <f t="shared" si="29"/>
        <v>7.8690310947371112</v>
      </c>
      <c r="BP5" s="92">
        <f t="shared" si="29"/>
        <v>13.234752808275685</v>
      </c>
      <c r="BQ5" s="92">
        <f t="shared" si="29"/>
        <v>5.1795544579924968</v>
      </c>
      <c r="BR5" s="92">
        <f t="shared" si="29"/>
        <v>0.36644316232652407</v>
      </c>
      <c r="BS5" s="145">
        <f t="shared" si="29"/>
        <v>10.890986814066729</v>
      </c>
      <c r="BT5" s="145">
        <f t="shared" si="29"/>
        <v>10.150921307136308</v>
      </c>
      <c r="BU5" s="145">
        <f t="shared" si="29"/>
        <v>-4.8121106913101226</v>
      </c>
      <c r="BV5" s="145">
        <f t="shared" si="29"/>
        <v>6.9579654365708343</v>
      </c>
      <c r="BW5" s="145">
        <f t="shared" si="29"/>
        <v>6.0964594226683433</v>
      </c>
      <c r="BX5" s="145">
        <f t="shared" si="29"/>
        <v>-0.71459161823187456</v>
      </c>
      <c r="BY5" s="237">
        <f t="shared" si="29"/>
        <v>-2.4095478332894049</v>
      </c>
      <c r="BZ5" s="236">
        <f t="shared" ref="BZ5:CR5" si="30">((BZ4/BM4)-1)*100</f>
        <v>4.9921344320293493</v>
      </c>
      <c r="CA5" s="230">
        <f t="shared" si="30"/>
        <v>-4.9301968362505777</v>
      </c>
      <c r="CB5" s="231">
        <f t="shared" si="30"/>
        <v>-2.1466453405168839</v>
      </c>
      <c r="CC5" s="231">
        <f t="shared" si="30"/>
        <v>2.1757162713536227</v>
      </c>
      <c r="CD5" s="165">
        <f t="shared" si="30"/>
        <v>3.7908896361968925</v>
      </c>
      <c r="CE5" s="236">
        <f t="shared" si="30"/>
        <v>3.1668349776017068</v>
      </c>
      <c r="CF5" s="236">
        <f t="shared" si="30"/>
        <v>4.6538712382372172</v>
      </c>
      <c r="CG5" s="236">
        <f t="shared" si="30"/>
        <v>3.7927011009577072</v>
      </c>
      <c r="CH5" s="236">
        <f t="shared" si="30"/>
        <v>8.6276718427333865</v>
      </c>
      <c r="CI5" s="236">
        <f t="shared" si="30"/>
        <v>7.1074108045814821</v>
      </c>
      <c r="CJ5" s="236">
        <f t="shared" si="30"/>
        <v>6.3516997421907861</v>
      </c>
      <c r="CK5" s="236">
        <f t="shared" si="30"/>
        <v>14.574629348911161</v>
      </c>
      <c r="CL5" s="241">
        <f t="shared" si="30"/>
        <v>15.935599192417982</v>
      </c>
      <c r="CM5" s="239">
        <f t="shared" si="30"/>
        <v>5.1694931577255909</v>
      </c>
      <c r="CN5" s="244">
        <f t="shared" si="30"/>
        <v>5.6184606564426032</v>
      </c>
      <c r="CO5" s="165">
        <f t="shared" si="30"/>
        <v>12.853947497787832</v>
      </c>
      <c r="CP5" s="236">
        <f t="shared" si="30"/>
        <v>9.6859126962359987</v>
      </c>
      <c r="CQ5" s="165">
        <f t="shared" si="30"/>
        <v>3.2247422680412363</v>
      </c>
      <c r="CR5" s="236">
        <f t="shared" si="30"/>
        <v>6.8733999297224013</v>
      </c>
      <c r="CS5" s="236">
        <f t="shared" ref="CS5:DZ5" si="31">((CS4/CF4)-1)*100</f>
        <v>4.6561317605163577</v>
      </c>
      <c r="CT5" s="236">
        <f t="shared" si="31"/>
        <v>-0.75241529762699599</v>
      </c>
      <c r="CU5" s="236">
        <f t="shared" si="31"/>
        <v>4.6575646849693841</v>
      </c>
      <c r="CV5" s="236">
        <f t="shared" si="31"/>
        <v>-0.59287235677740746</v>
      </c>
      <c r="CW5" s="236">
        <f t="shared" si="31"/>
        <v>3.4061696658097773</v>
      </c>
      <c r="CX5" s="236">
        <f t="shared" si="31"/>
        <v>-4.0960771026278149</v>
      </c>
      <c r="CY5" s="236">
        <f t="shared" si="31"/>
        <v>-4.0042149631190682</v>
      </c>
      <c r="CZ5" s="239">
        <f t="shared" si="31"/>
        <v>3.2925436292394306</v>
      </c>
      <c r="DA5" s="236">
        <f t="shared" si="31"/>
        <v>2.1626222874696177</v>
      </c>
      <c r="DB5" s="236">
        <f t="shared" si="31"/>
        <v>-4.64895945636904</v>
      </c>
      <c r="DC5" s="236">
        <f t="shared" si="31"/>
        <v>-3.4706247124482448</v>
      </c>
      <c r="DD5" s="236">
        <f t="shared" si="31"/>
        <v>7.1873715929324788</v>
      </c>
      <c r="DE5" s="236">
        <f t="shared" si="31"/>
        <v>-0.63761581005389312</v>
      </c>
      <c r="DF5" s="236">
        <f t="shared" si="31"/>
        <v>11.173493258474764</v>
      </c>
      <c r="DG5" s="236">
        <f t="shared" si="31"/>
        <v>13.291763861474969</v>
      </c>
      <c r="DH5" s="236">
        <f t="shared" si="31"/>
        <v>18.662200257133076</v>
      </c>
      <c r="DI5" s="236">
        <f t="shared" si="31"/>
        <v>27.047116255439473</v>
      </c>
      <c r="DJ5" s="236">
        <f t="shared" si="31"/>
        <v>10.42164142487978</v>
      </c>
      <c r="DK5" s="236">
        <f t="shared" si="31"/>
        <v>1.4019897037876206</v>
      </c>
      <c r="DL5" s="236">
        <f t="shared" si="31"/>
        <v>-2.6714426021145043</v>
      </c>
      <c r="DM5" s="239">
        <f t="shared" si="31"/>
        <v>6.6195841144912393</v>
      </c>
      <c r="DN5" s="236">
        <f t="shared" si="31"/>
        <v>-4.800028981307058</v>
      </c>
      <c r="DO5" s="236">
        <f t="shared" si="31"/>
        <v>9.8894447109344696</v>
      </c>
      <c r="DP5" s="236">
        <f t="shared" si="31"/>
        <v>38.626284814323597</v>
      </c>
      <c r="DQ5" s="236">
        <f t="shared" si="31"/>
        <v>21.682692819644544</v>
      </c>
      <c r="DR5" s="236">
        <f t="shared" si="31"/>
        <v>16.972748115058266</v>
      </c>
      <c r="DS5" s="236">
        <f t="shared" si="31"/>
        <v>-8.3757364756293473</v>
      </c>
      <c r="DT5" s="236">
        <f t="shared" si="31"/>
        <v>-2.8994258562660913</v>
      </c>
      <c r="DU5" s="236">
        <f t="shared" si="31"/>
        <v>-13.687464588531162</v>
      </c>
      <c r="DV5" s="236">
        <f t="shared" si="31"/>
        <v>-20.083281897923165</v>
      </c>
      <c r="DW5" s="236">
        <f t="shared" si="31"/>
        <v>-2.5229335150240395</v>
      </c>
      <c r="DX5" s="236">
        <f t="shared" si="31"/>
        <v>-11.214591467663615</v>
      </c>
      <c r="DY5" s="236">
        <f t="shared" si="31"/>
        <v>-19.133831158809489</v>
      </c>
      <c r="DZ5" s="239">
        <f t="shared" si="31"/>
        <v>-5.9692191351112811E-2</v>
      </c>
      <c r="EA5" s="236">
        <f t="shared" ref="EA5:EG5" si="32">((EA4/DN4)-1)*100</f>
        <v>-38.70898182325557</v>
      </c>
      <c r="EB5" s="236">
        <f t="shared" si="32"/>
        <v>-52.453308666867606</v>
      </c>
      <c r="EC5" s="236">
        <f t="shared" si="32"/>
        <v>-60.833688364688207</v>
      </c>
      <c r="ED5" s="236">
        <f t="shared" si="32"/>
        <v>-48.929299647329593</v>
      </c>
      <c r="EE5" s="236">
        <f t="shared" si="32"/>
        <v>-46.839765609213977</v>
      </c>
      <c r="EF5" s="236">
        <f t="shared" si="32"/>
        <v>-33.384832193747059</v>
      </c>
      <c r="EG5" s="236">
        <f t="shared" si="32"/>
        <v>-27.104423443537129</v>
      </c>
      <c r="EH5" s="236">
        <f t="shared" ref="EH5:FA5" si="33">((EH4/DU4)-1)*100</f>
        <v>-29.521034629691478</v>
      </c>
      <c r="EI5" s="236">
        <f t="shared" si="33"/>
        <v>-17.140401831848497</v>
      </c>
      <c r="EJ5" s="236">
        <f t="shared" si="33"/>
        <v>-18.935127031079059</v>
      </c>
      <c r="EK5" s="236">
        <f t="shared" si="33"/>
        <v>-3.0198081475021787</v>
      </c>
      <c r="EL5" s="236">
        <f t="shared" si="33"/>
        <v>11.10458629396911</v>
      </c>
      <c r="EM5" s="239">
        <f t="shared" si="33"/>
        <v>-33.118388994663029</v>
      </c>
      <c r="EN5" s="236">
        <f t="shared" si="33"/>
        <v>56.761175496688729</v>
      </c>
      <c r="EO5" s="236">
        <f t="shared" si="33"/>
        <v>67.301302789192974</v>
      </c>
      <c r="EP5" s="236">
        <f t="shared" si="33"/>
        <v>58.456899677487058</v>
      </c>
      <c r="EQ5" s="236">
        <f t="shared" si="33"/>
        <v>47.069003923987736</v>
      </c>
      <c r="ER5" s="236">
        <f t="shared" si="33"/>
        <v>77.927705347979767</v>
      </c>
      <c r="ES5" s="236">
        <f t="shared" si="33"/>
        <v>65.852320807346359</v>
      </c>
      <c r="ET5" s="236">
        <f t="shared" si="33"/>
        <v>56.041620049228015</v>
      </c>
      <c r="EU5" s="236">
        <f t="shared" si="33"/>
        <v>59.486266115459394</v>
      </c>
      <c r="EV5" s="236">
        <f t="shared" si="33"/>
        <v>32.833587144882628</v>
      </c>
      <c r="EW5" s="236">
        <f t="shared" si="33"/>
        <v>18.916824952514254</v>
      </c>
      <c r="EX5" s="236">
        <f t="shared" si="33"/>
        <v>22.503404156925221</v>
      </c>
      <c r="EY5" s="236">
        <f t="shared" si="33"/>
        <v>20.040961945031711</v>
      </c>
      <c r="EZ5" s="239">
        <f t="shared" si="33"/>
        <v>45.654163693145748</v>
      </c>
      <c r="FA5" s="236">
        <f t="shared" si="33"/>
        <v>12.106090010165428</v>
      </c>
      <c r="FB5" s="236">
        <f t="shared" ref="FB5:IA5" si="34">((FB4/EO4)-1)*100</f>
        <v>15.840704495864744</v>
      </c>
      <c r="FC5" s="236">
        <f t="shared" si="34"/>
        <v>-12.879216696975904</v>
      </c>
      <c r="FD5" s="236">
        <f t="shared" si="34"/>
        <v>-19.578692268257448</v>
      </c>
      <c r="FE5" s="236">
        <f t="shared" si="34"/>
        <v>-17.628335220354185</v>
      </c>
      <c r="FF5" s="236">
        <f t="shared" si="34"/>
        <v>-18.141103772782674</v>
      </c>
      <c r="FG5" s="236">
        <f t="shared" si="34"/>
        <v>-21.735857173585714</v>
      </c>
      <c r="FH5" s="236">
        <f t="shared" si="34"/>
        <v>-17.231875742797431</v>
      </c>
      <c r="FI5" s="236">
        <f t="shared" si="34"/>
        <v>-11.895396414382009</v>
      </c>
      <c r="FJ5" s="236">
        <f t="shared" si="34"/>
        <v>-11.521405603076861</v>
      </c>
      <c r="FK5" s="236">
        <f t="shared" si="34"/>
        <v>-5.0889224445283325</v>
      </c>
      <c r="FL5" s="236">
        <f t="shared" si="34"/>
        <v>-1.9516329653153086</v>
      </c>
      <c r="FM5" s="239">
        <f t="shared" si="34"/>
        <v>-10.12326278229928</v>
      </c>
      <c r="FN5" s="236">
        <f t="shared" si="34"/>
        <v>-0.77369666851160313</v>
      </c>
      <c r="FO5" s="236">
        <f t="shared" si="34"/>
        <v>4.3705800746664192</v>
      </c>
      <c r="FP5" s="236">
        <f t="shared" si="34"/>
        <v>35.429021689545046</v>
      </c>
      <c r="FQ5" s="236">
        <f t="shared" si="34"/>
        <v>31.454276773296243</v>
      </c>
      <c r="FR5" s="236">
        <f t="shared" si="34"/>
        <v>4.9975362431598391</v>
      </c>
      <c r="FS5" s="236">
        <f t="shared" si="34"/>
        <v>2.9179219040363913</v>
      </c>
      <c r="FT5" s="236">
        <f t="shared" si="34"/>
        <v>5.2688836974943865</v>
      </c>
      <c r="FU5" s="236">
        <f t="shared" si="34"/>
        <v>-1.5287491489756722</v>
      </c>
      <c r="FV5" s="236">
        <f t="shared" si="34"/>
        <v>-7.3474973638749885</v>
      </c>
      <c r="FW5" s="236">
        <f t="shared" si="34"/>
        <v>-1.0249649635383218</v>
      </c>
      <c r="FX5" s="236">
        <f t="shared" si="34"/>
        <v>-8.5978499850846823</v>
      </c>
      <c r="FY5" s="236">
        <f t="shared" si="34"/>
        <v>-15.285043896086403</v>
      </c>
      <c r="FZ5" s="239">
        <f t="shared" si="34"/>
        <v>3.1504380165124024</v>
      </c>
      <c r="GA5" s="236">
        <f t="shared" si="34"/>
        <v>-13.111796819368626</v>
      </c>
      <c r="GB5" s="236">
        <f t="shared" si="34"/>
        <v>-15.853289530561076</v>
      </c>
      <c r="GC5" s="236">
        <f t="shared" si="34"/>
        <v>-19.103176547444068</v>
      </c>
      <c r="GD5" s="236">
        <f t="shared" si="34"/>
        <v>-13.055601476828127</v>
      </c>
      <c r="GE5" s="236">
        <f t="shared" si="34"/>
        <v>-2.8355480906980146</v>
      </c>
      <c r="GF5" s="236">
        <f t="shared" si="34"/>
        <v>-11.412549767285373</v>
      </c>
      <c r="GG5" s="236">
        <f t="shared" si="34"/>
        <v>-4.1936361163992348</v>
      </c>
      <c r="GH5" s="236">
        <f t="shared" si="34"/>
        <v>-5.8768070395977423</v>
      </c>
      <c r="GI5" s="236">
        <f t="shared" si="34"/>
        <v>-1.4528548597995017</v>
      </c>
      <c r="GJ5" s="236">
        <f t="shared" si="34"/>
        <v>1.9235615287694241</v>
      </c>
      <c r="GK5" s="236">
        <f t="shared" si="34"/>
        <v>4.1073867688476762</v>
      </c>
      <c r="GL5" s="236">
        <f t="shared" si="34"/>
        <v>6.7228561205422865</v>
      </c>
      <c r="GM5" s="239">
        <f t="shared" si="34"/>
        <v>-6.6335347109762077</v>
      </c>
      <c r="GN5" s="236">
        <f t="shared" si="34"/>
        <v>8.5040703709774448</v>
      </c>
      <c r="GO5" s="236">
        <f t="shared" si="34"/>
        <v>2.8253666555366763E-2</v>
      </c>
      <c r="GP5" s="236">
        <f t="shared" si="34"/>
        <v>8.0287181557795897</v>
      </c>
      <c r="GQ5" s="236">
        <f t="shared" si="34"/>
        <v>1.7378848762184873</v>
      </c>
      <c r="GR5" s="236">
        <f t="shared" si="34"/>
        <v>-1.8061416442117006</v>
      </c>
      <c r="GS5" s="236">
        <f t="shared" si="34"/>
        <v>3.110559698185833</v>
      </c>
      <c r="GT5" s="236">
        <f t="shared" si="34"/>
        <v>-7.685931645282162</v>
      </c>
      <c r="GU5" s="236">
        <f t="shared" si="34"/>
        <v>-3.0477462437395686</v>
      </c>
      <c r="GV5" s="236">
        <f t="shared" si="34"/>
        <v>2.21141088014154</v>
      </c>
      <c r="GW5" s="236">
        <f t="shared" si="34"/>
        <v>9.7718335727225991E-2</v>
      </c>
      <c r="GX5" s="236">
        <f t="shared" si="34"/>
        <v>-7.6758740000232191</v>
      </c>
      <c r="GY5" s="236">
        <f t="shared" si="34"/>
        <v>-2.174290965082204</v>
      </c>
      <c r="GZ5" s="239">
        <f t="shared" si="34"/>
        <v>-5.3176959835821158E-2</v>
      </c>
      <c r="HA5" s="236">
        <f t="shared" si="34"/>
        <v>-3.0086356655504964</v>
      </c>
      <c r="HB5" s="236">
        <f t="shared" si="34"/>
        <v>-0.433956450287587</v>
      </c>
      <c r="HC5" s="236">
        <f t="shared" si="34"/>
        <v>-14.616426836105401</v>
      </c>
      <c r="HD5" s="236">
        <f t="shared" si="34"/>
        <v>-14.512833291801641</v>
      </c>
      <c r="HE5" s="236">
        <f t="shared" si="34"/>
        <v>-20.191573360947512</v>
      </c>
      <c r="HF5" s="236">
        <f t="shared" si="34"/>
        <v>-21.067946860496523</v>
      </c>
      <c r="HG5" s="236">
        <f t="shared" si="34"/>
        <v>-15.711983862437117</v>
      </c>
      <c r="HH5" s="236">
        <f t="shared" si="34"/>
        <v>-15.964349179672976</v>
      </c>
      <c r="HI5" s="236">
        <f t="shared" si="34"/>
        <v>-21.67171498629742</v>
      </c>
      <c r="HJ5" s="236">
        <f t="shared" si="34"/>
        <v>-22.746145070041525</v>
      </c>
      <c r="HK5" s="236">
        <f t="shared" si="34"/>
        <v>-17.453091201770711</v>
      </c>
      <c r="HL5" s="236">
        <f t="shared" si="34"/>
        <v>-21.780632385981392</v>
      </c>
      <c r="HM5" s="239">
        <f t="shared" si="34"/>
        <v>-15.838642600988662</v>
      </c>
      <c r="HN5" s="236">
        <f t="shared" si="34"/>
        <v>-21.934378569203616</v>
      </c>
      <c r="HO5" s="236">
        <f t="shared" si="34"/>
        <v>-20.224371373307548</v>
      </c>
      <c r="HP5" s="236">
        <f t="shared" si="34"/>
        <v>-12.92987879948565</v>
      </c>
      <c r="HQ5" s="236">
        <f t="shared" si="34"/>
        <v>-16.158980936279367</v>
      </c>
      <c r="HR5" s="236">
        <f t="shared" si="34"/>
        <v>-17.248929544569869</v>
      </c>
      <c r="HS5" s="236">
        <f t="shared" si="34"/>
        <v>-6.792975251606082</v>
      </c>
      <c r="HT5" s="236">
        <f t="shared" si="34"/>
        <v>-10.947509740686156</v>
      </c>
      <c r="HU5" s="236">
        <f t="shared" si="34"/>
        <v>-2.9424300045898577</v>
      </c>
      <c r="HV5" s="236">
        <f t="shared" si="34"/>
        <v>-0.75652947856243991</v>
      </c>
      <c r="HW5" s="236">
        <f t="shared" si="34"/>
        <v>-2.5623458481775829</v>
      </c>
      <c r="HX5" s="236">
        <f t="shared" si="34"/>
        <v>2.5579694689052079</v>
      </c>
      <c r="HY5" s="236">
        <f t="shared" si="34"/>
        <v>7.8673201129466852</v>
      </c>
      <c r="HZ5" s="239">
        <f t="shared" si="34"/>
        <v>-9.0222918060882016</v>
      </c>
      <c r="IA5" s="236">
        <f t="shared" si="34"/>
        <v>5.5629447363170881</v>
      </c>
      <c r="IB5" s="236">
        <f t="shared" ref="IB5:IH5" si="35">((IB4/HO4)-1)*100</f>
        <v>7.1509391264992006</v>
      </c>
      <c r="IC5" s="236">
        <f t="shared" si="35"/>
        <v>11.489395129615087</v>
      </c>
      <c r="ID5" s="236">
        <f t="shared" si="35"/>
        <v>25.122990004345947</v>
      </c>
      <c r="IE5" s="236">
        <f t="shared" si="35"/>
        <v>31.990748907312682</v>
      </c>
      <c r="IF5" s="231">
        <f t="shared" si="35"/>
        <v>29.01869158878505</v>
      </c>
      <c r="IG5" s="338">
        <f t="shared" si="35"/>
        <v>24.367062679229832</v>
      </c>
      <c r="IH5" s="345">
        <f t="shared" si="35"/>
        <v>9.7147393132800843</v>
      </c>
      <c r="II5" s="349">
        <f t="shared" ref="II5:IO5" si="36">((II4/HV4)-1)*100</f>
        <v>21.228333307562664</v>
      </c>
      <c r="IJ5" s="349">
        <f t="shared" si="36"/>
        <v>17.958093095204617</v>
      </c>
      <c r="IK5" s="363">
        <f t="shared" si="36"/>
        <v>19.669622829300181</v>
      </c>
      <c r="IL5" s="363">
        <f t="shared" si="36"/>
        <v>16.076425455092512</v>
      </c>
      <c r="IM5" s="239">
        <f t="shared" si="36"/>
        <v>18.052639507724379</v>
      </c>
      <c r="IN5" s="363">
        <f t="shared" si="36"/>
        <v>18.176520616121206</v>
      </c>
      <c r="IO5" s="371">
        <f t="shared" si="36"/>
        <v>22.130034696032585</v>
      </c>
      <c r="IP5" s="385">
        <f>((IP4/IC4)-1)*100</f>
        <v>29.349097416963765</v>
      </c>
      <c r="IQ5" s="385">
        <f>((IQ4/ID4)-1)*100</f>
        <v>9.5947316503883116</v>
      </c>
      <c r="IR5" s="385">
        <f>((IR4/IE4)-1)*100</f>
        <v>12.794202812467525</v>
      </c>
      <c r="IS5" s="385">
        <f>((IS4/IF4)-1)*100</f>
        <v>3.6244631862161647</v>
      </c>
      <c r="IT5" s="385">
        <f>((IT4/IG4)-1)*100</f>
        <v>12.502799920943408</v>
      </c>
      <c r="IU5" s="385">
        <f t="shared" ref="IU5:JB5" si="37">((IU4/IH4)-1)*100</f>
        <v>25.327504194824591</v>
      </c>
      <c r="IV5" s="385">
        <f t="shared" si="37"/>
        <v>3.7690365041708196</v>
      </c>
      <c r="IW5" s="385">
        <f t="shared" si="37"/>
        <v>23.470036560165308</v>
      </c>
      <c r="IX5" s="385">
        <f t="shared" si="37"/>
        <v>10.231137813749092</v>
      </c>
      <c r="IY5" s="385">
        <f t="shared" si="37"/>
        <v>6.1369174140701865</v>
      </c>
      <c r="IZ5" s="239">
        <f t="shared" si="37"/>
        <v>14.36518712083501</v>
      </c>
      <c r="JA5" s="239">
        <f t="shared" si="37"/>
        <v>7.0766975411474586</v>
      </c>
      <c r="JB5" s="418">
        <f t="shared" si="37"/>
        <v>5.4607213438735203</v>
      </c>
    </row>
    <row r="6" spans="1:262" ht="13.5" customHeight="1" x14ac:dyDescent="0.3">
      <c r="A6" s="405"/>
      <c r="B6" s="85" t="s">
        <v>94</v>
      </c>
      <c r="C6" s="74">
        <v>2603473</v>
      </c>
      <c r="D6" s="24">
        <v>2700951</v>
      </c>
      <c r="E6" s="25">
        <v>2442682</v>
      </c>
      <c r="F6" s="24">
        <v>3344972</v>
      </c>
      <c r="G6" s="25">
        <v>2208834</v>
      </c>
      <c r="H6" s="24">
        <v>2451034</v>
      </c>
      <c r="I6" s="135">
        <v>2324103</v>
      </c>
      <c r="J6" s="24">
        <v>2462126</v>
      </c>
      <c r="K6" s="25">
        <v>2676988</v>
      </c>
      <c r="L6" s="24">
        <v>2715757</v>
      </c>
      <c r="M6" s="171">
        <v>2754793</v>
      </c>
      <c r="N6" s="172">
        <f>SUM(O6:Z6)</f>
        <v>3093407</v>
      </c>
      <c r="O6" s="171">
        <v>250104</v>
      </c>
      <c r="P6" s="173">
        <v>274639</v>
      </c>
      <c r="Q6" s="171">
        <v>294892</v>
      </c>
      <c r="R6" s="173">
        <v>277580</v>
      </c>
      <c r="S6" s="171">
        <v>250212</v>
      </c>
      <c r="T6" s="173">
        <v>250744</v>
      </c>
      <c r="U6" s="171">
        <v>235476</v>
      </c>
      <c r="V6" s="173">
        <v>209737</v>
      </c>
      <c r="W6" s="171">
        <v>240013</v>
      </c>
      <c r="X6" s="173">
        <v>258218</v>
      </c>
      <c r="Y6" s="171">
        <v>259523</v>
      </c>
      <c r="Z6" s="173">
        <v>292269</v>
      </c>
      <c r="AA6" s="172">
        <f>SUM(AB6:AM6)</f>
        <v>2636007</v>
      </c>
      <c r="AB6" s="171">
        <v>254747</v>
      </c>
      <c r="AC6" s="173">
        <v>270814</v>
      </c>
      <c r="AD6" s="174">
        <v>265921</v>
      </c>
      <c r="AE6" s="159">
        <v>239946</v>
      </c>
      <c r="AF6" s="160">
        <v>220471</v>
      </c>
      <c r="AG6" s="159">
        <v>229157</v>
      </c>
      <c r="AH6" s="160">
        <v>227597</v>
      </c>
      <c r="AI6" s="159">
        <v>198193</v>
      </c>
      <c r="AJ6" s="160">
        <v>183284</v>
      </c>
      <c r="AK6" s="159">
        <v>190109</v>
      </c>
      <c r="AL6" s="160">
        <v>184907</v>
      </c>
      <c r="AM6" s="161">
        <v>170861</v>
      </c>
      <c r="AN6" s="309">
        <f>SUM(AO6:AZ6)</f>
        <v>2326443</v>
      </c>
      <c r="AO6" s="294">
        <v>189447</v>
      </c>
      <c r="AP6" s="295">
        <v>182636</v>
      </c>
      <c r="AQ6" s="296">
        <v>146685</v>
      </c>
      <c r="AR6" s="296">
        <v>143661</v>
      </c>
      <c r="AS6" s="296">
        <v>235483</v>
      </c>
      <c r="AT6" s="296">
        <v>236431</v>
      </c>
      <c r="AU6" s="296">
        <v>216364</v>
      </c>
      <c r="AV6" s="296">
        <v>185168</v>
      </c>
      <c r="AW6" s="296">
        <v>213679</v>
      </c>
      <c r="AX6" s="296">
        <v>185521</v>
      </c>
      <c r="AY6" s="296">
        <v>200712</v>
      </c>
      <c r="AZ6" s="296">
        <v>190656</v>
      </c>
      <c r="BA6" s="296">
        <v>197275</v>
      </c>
      <c r="BB6" s="296">
        <v>184649</v>
      </c>
      <c r="BC6" s="296">
        <v>181164</v>
      </c>
      <c r="BD6" s="296">
        <v>180211</v>
      </c>
      <c r="BE6" s="296">
        <v>173145</v>
      </c>
      <c r="BF6" s="296">
        <v>187706</v>
      </c>
      <c r="BG6" s="296">
        <v>192040</v>
      </c>
      <c r="BH6" s="296">
        <v>190450</v>
      </c>
      <c r="BI6" s="296">
        <v>204322</v>
      </c>
      <c r="BJ6" s="296">
        <v>202012</v>
      </c>
      <c r="BK6" s="296">
        <v>205011</v>
      </c>
      <c r="BL6" s="296">
        <v>193996</v>
      </c>
      <c r="BM6" s="297">
        <f>SUM(BA6:BL6)</f>
        <v>2291981</v>
      </c>
      <c r="BN6" s="298">
        <v>211195</v>
      </c>
      <c r="BO6" s="298">
        <v>218861</v>
      </c>
      <c r="BP6" s="298">
        <v>232895</v>
      </c>
      <c r="BQ6" s="298">
        <v>225286</v>
      </c>
      <c r="BR6" s="298">
        <v>198332</v>
      </c>
      <c r="BS6" s="300">
        <v>221652</v>
      </c>
      <c r="BT6" s="300">
        <v>225967</v>
      </c>
      <c r="BU6" s="300">
        <v>198230</v>
      </c>
      <c r="BV6" s="300">
        <v>246959</v>
      </c>
      <c r="BW6" s="300">
        <v>241829</v>
      </c>
      <c r="BX6" s="151">
        <v>242013</v>
      </c>
      <c r="BY6" s="310">
        <v>227172</v>
      </c>
      <c r="BZ6" s="297">
        <f>SUM(BN6:BY6)</f>
        <v>2690391</v>
      </c>
      <c r="CA6" s="311">
        <v>220166</v>
      </c>
      <c r="CB6" s="312">
        <v>234944</v>
      </c>
      <c r="CC6" s="312">
        <v>252680</v>
      </c>
      <c r="CD6" s="313">
        <v>238210</v>
      </c>
      <c r="CE6" s="292">
        <v>215282</v>
      </c>
      <c r="CF6" s="292">
        <v>251626</v>
      </c>
      <c r="CG6" s="292">
        <v>232021</v>
      </c>
      <c r="CH6" s="292">
        <v>248995</v>
      </c>
      <c r="CI6" s="292">
        <v>250208</v>
      </c>
      <c r="CJ6" s="292">
        <v>253042</v>
      </c>
      <c r="CK6" s="292">
        <v>258988</v>
      </c>
      <c r="CL6" s="314">
        <v>250625</v>
      </c>
      <c r="CM6" s="315">
        <f>SUM(CA6:CL6)</f>
        <v>2906787</v>
      </c>
      <c r="CN6" s="316">
        <v>232489</v>
      </c>
      <c r="CO6" s="317">
        <v>260636</v>
      </c>
      <c r="CP6" s="318">
        <v>275561</v>
      </c>
      <c r="CQ6" s="317">
        <v>290486</v>
      </c>
      <c r="CR6" s="318">
        <v>230439</v>
      </c>
      <c r="CS6" s="318">
        <f>原材料別!CS4</f>
        <v>242797</v>
      </c>
      <c r="CT6" s="318">
        <f>原材料別!CT4</f>
        <v>248920</v>
      </c>
      <c r="CU6" s="318">
        <f>原材料別!CU4</f>
        <v>231792</v>
      </c>
      <c r="CV6" s="318">
        <f>原材料別!CV4</f>
        <v>268369</v>
      </c>
      <c r="CW6" s="318">
        <f>原材料別!CW4</f>
        <v>278897</v>
      </c>
      <c r="CX6" s="318">
        <f>原材料別!CX4</f>
        <v>253998</v>
      </c>
      <c r="CY6" s="318">
        <f>原材料別!CY4</f>
        <v>273997</v>
      </c>
      <c r="CZ6" s="315">
        <f>SUM(CN6:CY6)</f>
        <v>3088381</v>
      </c>
      <c r="DA6" s="318">
        <f>原材料別!DA4</f>
        <v>251445</v>
      </c>
      <c r="DB6" s="318">
        <f>原材料別!DB4</f>
        <v>266831</v>
      </c>
      <c r="DC6" s="318">
        <f>原材料別!DC4</f>
        <v>233343</v>
      </c>
      <c r="DD6" s="318">
        <f>原材料別!DD4</f>
        <v>246329</v>
      </c>
      <c r="DE6" s="318">
        <f>原材料別!DE4</f>
        <v>237696</v>
      </c>
      <c r="DF6" s="318">
        <f>原材料別!DF4</f>
        <v>267604</v>
      </c>
      <c r="DG6" s="318">
        <f>原材料別!DG4</f>
        <v>253074</v>
      </c>
      <c r="DH6" s="318">
        <f>原材料別!DH4</f>
        <v>237198</v>
      </c>
      <c r="DI6" s="318">
        <f>原材料別!DI4</f>
        <v>272726</v>
      </c>
      <c r="DJ6" s="318">
        <f>原材料別!DJ4</f>
        <v>275848</v>
      </c>
      <c r="DK6" s="318">
        <f>原材料別!DK4</f>
        <v>229315</v>
      </c>
      <c r="DL6" s="318">
        <f>原材料別!DL4</f>
        <v>230152</v>
      </c>
      <c r="DM6" s="315">
        <f>SUM(DA6:DL6)</f>
        <v>3001561</v>
      </c>
      <c r="DN6" s="318">
        <f>原材料別!DN4</f>
        <v>186787</v>
      </c>
      <c r="DO6" s="318">
        <f>原材料別!DO4</f>
        <v>216305</v>
      </c>
      <c r="DP6" s="318">
        <f>原材料別!DP4</f>
        <v>238004</v>
      </c>
      <c r="DQ6" s="318">
        <f>原材料別!DQ4</f>
        <v>209023</v>
      </c>
      <c r="DR6" s="318">
        <f>原材料別!DR4</f>
        <v>200335</v>
      </c>
      <c r="DS6" s="318">
        <f>原材料別!DS4</f>
        <v>211939</v>
      </c>
      <c r="DT6" s="318">
        <f>原材料別!DT4</f>
        <v>226979</v>
      </c>
      <c r="DU6" s="318">
        <f>原材料別!DU4</f>
        <v>178557</v>
      </c>
      <c r="DV6" s="318">
        <f>原材料別!DV4</f>
        <v>215167</v>
      </c>
      <c r="DW6" s="318">
        <f>原材料別!DW4</f>
        <v>221255</v>
      </c>
      <c r="DX6" s="318">
        <f>原材料別!DX4</f>
        <v>171111</v>
      </c>
      <c r="DY6" s="318">
        <f>原材料別!DY4</f>
        <v>132273</v>
      </c>
      <c r="DZ6" s="315">
        <f>SUM(DN6:DY6)</f>
        <v>2407735</v>
      </c>
      <c r="EA6" s="318">
        <f>原材料別!EA4</f>
        <v>90963</v>
      </c>
      <c r="EB6" s="318">
        <f>原材料別!EB4</f>
        <v>87052</v>
      </c>
      <c r="EC6" s="318">
        <f>原材料別!EC4</f>
        <v>97460</v>
      </c>
      <c r="ED6" s="318">
        <f>原材料別!ED4</f>
        <v>104653</v>
      </c>
      <c r="EE6" s="318">
        <f>原材料別!EE4</f>
        <v>108110</v>
      </c>
      <c r="EF6" s="318">
        <f>原材料別!EF4</f>
        <v>148516</v>
      </c>
      <c r="EG6" s="318">
        <f>原材料別!EG4</f>
        <v>157311</v>
      </c>
      <c r="EH6" s="318">
        <f>原材料別!EH4</f>
        <v>137084</v>
      </c>
      <c r="EI6" s="318">
        <f>原材料別!EI4</f>
        <v>172078</v>
      </c>
      <c r="EJ6" s="318">
        <f>原材料別!EJ4</f>
        <v>181215</v>
      </c>
      <c r="EK6" s="318">
        <f>原材料別!EK4</f>
        <v>179045</v>
      </c>
      <c r="EL6" s="318">
        <f>原材料別!EL4</f>
        <v>176194</v>
      </c>
      <c r="EM6" s="315">
        <f>SUM(EA6:EL6)</f>
        <v>1639681</v>
      </c>
      <c r="EN6" s="318">
        <f>原材料別!EN4</f>
        <v>164253</v>
      </c>
      <c r="EO6" s="318">
        <f>原材料別!EO4</f>
        <v>175367</v>
      </c>
      <c r="EP6" s="318">
        <f>原材料別!EP4</f>
        <v>188830</v>
      </c>
      <c r="EQ6" s="318">
        <f>原材料別!EQ4</f>
        <v>193315</v>
      </c>
      <c r="ER6" s="318">
        <f>原材料別!ER4</f>
        <v>186507</v>
      </c>
      <c r="ES6" s="318">
        <f>原材料別!ES4</f>
        <v>214245</v>
      </c>
      <c r="ET6" s="318">
        <f>原材料別!ET4</f>
        <v>212274</v>
      </c>
      <c r="EU6" s="318">
        <f>原材料別!EU4</f>
        <v>177457</v>
      </c>
      <c r="EV6" s="318">
        <f>原材料別!EV4</f>
        <v>216219</v>
      </c>
      <c r="EW6" s="318">
        <f>原材料別!EW4</f>
        <v>192005</v>
      </c>
      <c r="EX6" s="318">
        <f>原材料別!EX4</f>
        <v>197393</v>
      </c>
      <c r="EY6" s="318">
        <f>原材料別!EY4</f>
        <v>199301</v>
      </c>
      <c r="EZ6" s="315">
        <f>SUM(EN6:EY6)</f>
        <v>2317166</v>
      </c>
      <c r="FA6" s="318">
        <f>原材料別!FA4</f>
        <v>179273</v>
      </c>
      <c r="FB6" s="318">
        <f>原材料別!FB4</f>
        <v>172396</v>
      </c>
      <c r="FC6" s="318">
        <f>原材料別!FC4</f>
        <v>134350</v>
      </c>
      <c r="FD6" s="318">
        <f>原材料別!FD4</f>
        <v>109205</v>
      </c>
      <c r="FE6" s="318">
        <f>原材料別!FE4</f>
        <v>117836</v>
      </c>
      <c r="FF6" s="318">
        <f>原材料別!FF4</f>
        <v>159900</v>
      </c>
      <c r="FG6" s="318">
        <f>原材料別!FG4</f>
        <v>174509</v>
      </c>
      <c r="FH6" s="318">
        <f>原材料別!FH4</f>
        <v>162455</v>
      </c>
      <c r="FI6" s="318">
        <f>原材料別!FI4</f>
        <v>184913</v>
      </c>
      <c r="FJ6" s="318">
        <f>原材料別!FJ4</f>
        <v>190785</v>
      </c>
      <c r="FK6" s="318">
        <f>原材料別!FK4</f>
        <v>187239</v>
      </c>
      <c r="FL6" s="318">
        <f>原材料別!FL4</f>
        <v>171918</v>
      </c>
      <c r="FM6" s="315">
        <f>SUM(FA6:FL6)</f>
        <v>1944779</v>
      </c>
      <c r="FN6" s="318">
        <f>原材料別!FN4</f>
        <v>166482</v>
      </c>
      <c r="FO6" s="318">
        <f>原材料別!FO4</f>
        <v>185182</v>
      </c>
      <c r="FP6" s="318">
        <f>原材料別!FP4</f>
        <v>184603</v>
      </c>
      <c r="FQ6" s="318">
        <f>原材料別!FQ4</f>
        <v>179920</v>
      </c>
      <c r="FR6" s="318">
        <f>原材料別!FR4</f>
        <v>162811</v>
      </c>
      <c r="FS6" s="318">
        <f>原材料別!FS4</f>
        <v>179688</v>
      </c>
      <c r="FT6" s="318">
        <f>原材料別!FT4</f>
        <v>192476</v>
      </c>
      <c r="FU6" s="318">
        <f>原材料別!FU4</f>
        <v>160773</v>
      </c>
      <c r="FV6" s="318">
        <f>原材料別!FV4</f>
        <v>161540</v>
      </c>
      <c r="FW6" s="318">
        <f>原材料別!FW4</f>
        <v>163329</v>
      </c>
      <c r="FX6" s="318">
        <f>原材料別!FX4</f>
        <v>159943</v>
      </c>
      <c r="FY6" s="318">
        <f>原材料別!FY4</f>
        <v>147876</v>
      </c>
      <c r="FZ6" s="315">
        <f>SUM(FN6:FY6)</f>
        <v>2044623</v>
      </c>
      <c r="GA6" s="318">
        <f>原材料別!GA4</f>
        <v>145772</v>
      </c>
      <c r="GB6" s="318">
        <f>原材料別!GB4</f>
        <v>162065</v>
      </c>
      <c r="GC6" s="318">
        <f>原材料別!GC4</f>
        <v>145144</v>
      </c>
      <c r="GD6" s="318">
        <f>原材料別!GD4</f>
        <v>141923</v>
      </c>
      <c r="GE6" s="318">
        <f>原材料別!GE4</f>
        <v>145016</v>
      </c>
      <c r="GF6" s="318">
        <f>原材料別!GF4</f>
        <v>153550</v>
      </c>
      <c r="GG6" s="318">
        <f>原材料別!GG4</f>
        <v>172144</v>
      </c>
      <c r="GH6" s="318">
        <f>原材料別!GH4</f>
        <v>145671</v>
      </c>
      <c r="GI6" s="318">
        <f>原材料別!GI4</f>
        <v>166870</v>
      </c>
      <c r="GJ6" s="318">
        <f>原材料別!GJ4</f>
        <v>171881</v>
      </c>
      <c r="GK6" s="318">
        <f>原材料別!GK4</f>
        <v>158908</v>
      </c>
      <c r="GL6" s="318">
        <f>原材料別!GL4</f>
        <v>162453</v>
      </c>
      <c r="GM6" s="315">
        <f>SUM(GA6:GL6)</f>
        <v>1871397</v>
      </c>
      <c r="GN6" s="318">
        <f>原材料別!GN4</f>
        <v>158246</v>
      </c>
      <c r="GO6" s="318">
        <f>原材料別!GO4</f>
        <v>154605</v>
      </c>
      <c r="GP6" s="318">
        <f>原材料別!GP4</f>
        <v>171827</v>
      </c>
      <c r="GQ6" s="318">
        <f>原材料別!GQ4</f>
        <v>156120</v>
      </c>
      <c r="GR6" s="318">
        <f>原材料別!GR4</f>
        <v>149486</v>
      </c>
      <c r="GS6" s="318">
        <f>原材料別!GS4</f>
        <v>136473</v>
      </c>
      <c r="GT6" s="318">
        <f>原材料別!GT4</f>
        <v>145289</v>
      </c>
      <c r="GU6" s="318">
        <f>原材料別!GU4</f>
        <v>117953</v>
      </c>
      <c r="GV6" s="318">
        <f>原材料別!GV4</f>
        <v>142908</v>
      </c>
      <c r="GW6" s="318">
        <f>原材料別!GW4</f>
        <v>138314</v>
      </c>
      <c r="GX6" s="318">
        <f>原材料別!GX4</f>
        <v>160491</v>
      </c>
      <c r="GY6" s="318">
        <f>原材料別!GY4</f>
        <v>156669</v>
      </c>
      <c r="GZ6" s="315">
        <f>SUM(GN6:GY6)</f>
        <v>1788381</v>
      </c>
      <c r="HA6" s="318">
        <f>原材料別!HA4</f>
        <v>158222</v>
      </c>
      <c r="HB6" s="318">
        <f>原材料別!HB4</f>
        <v>159436</v>
      </c>
      <c r="HC6" s="318">
        <f>原材料別!HC4</f>
        <v>150243</v>
      </c>
      <c r="HD6" s="318">
        <f>原材料別!HD4</f>
        <v>138939</v>
      </c>
      <c r="HE6" s="318">
        <f>原材料別!HE4</f>
        <v>125460</v>
      </c>
      <c r="HF6" s="318">
        <f>原材料別!HF4</f>
        <v>133661</v>
      </c>
      <c r="HG6" s="318">
        <f>原材料別!HG4</f>
        <v>153309</v>
      </c>
      <c r="HH6" s="318">
        <f>原材料別!HH4</f>
        <v>119470</v>
      </c>
      <c r="HI6" s="318">
        <f>原材料別!HI4</f>
        <v>132436</v>
      </c>
      <c r="HJ6" s="318">
        <f>原材料別!HJ4</f>
        <v>135363</v>
      </c>
      <c r="HK6" s="318">
        <f>原材料別!HK4</f>
        <v>134655</v>
      </c>
      <c r="HL6" s="318">
        <f>原材料別!HL4</f>
        <v>126785</v>
      </c>
      <c r="HM6" s="315">
        <f>SUM(HA6:HL6)</f>
        <v>1667979</v>
      </c>
      <c r="HN6" s="318">
        <f>原材料別!HN4</f>
        <v>120392</v>
      </c>
      <c r="HO6" s="318">
        <f>原材料別!HO4</f>
        <v>125110</v>
      </c>
      <c r="HP6" s="318">
        <f>原材料別!HP4</f>
        <v>143481</v>
      </c>
      <c r="HQ6" s="318">
        <f>原材料別!HQ4</f>
        <v>126522</v>
      </c>
      <c r="HR6" s="318">
        <f>原材料別!HR4</f>
        <v>126763</v>
      </c>
      <c r="HS6" s="318">
        <f>原材料別!HS4</f>
        <v>132770</v>
      </c>
      <c r="HT6" s="318">
        <f>原材料別!HT4</f>
        <v>133456</v>
      </c>
      <c r="HU6" s="318">
        <f>原材料別!HU4</f>
        <v>123933</v>
      </c>
      <c r="HV6" s="318">
        <f>原材料別!HV4</f>
        <v>145473</v>
      </c>
      <c r="HW6" s="318">
        <f>原材料別!HW4</f>
        <v>137674</v>
      </c>
      <c r="HX6" s="318">
        <f>原材料別!HX4</f>
        <v>145203</v>
      </c>
      <c r="HY6" s="318">
        <f>原材料別!HY4</f>
        <v>141407</v>
      </c>
      <c r="HZ6" s="315">
        <f>SUM(HN6:HY6)</f>
        <v>1602184</v>
      </c>
      <c r="IA6" s="318">
        <f>原材料別!IA4</f>
        <v>130718</v>
      </c>
      <c r="IB6" s="318">
        <f>[1]原材料別!IB4</f>
        <v>137633</v>
      </c>
      <c r="IC6" s="318">
        <f>[2]原材料別!IC4</f>
        <v>161794</v>
      </c>
      <c r="ID6" s="318">
        <f>[3]原材料別!ID4</f>
        <v>144694</v>
      </c>
      <c r="IE6" s="318">
        <f>[4]原材料別!IE4</f>
        <v>133030</v>
      </c>
      <c r="IF6" s="333">
        <v>146424</v>
      </c>
      <c r="IG6" s="391">
        <v>139317</v>
      </c>
      <c r="IH6" s="346">
        <v>124824</v>
      </c>
      <c r="II6" s="348">
        <v>164920</v>
      </c>
      <c r="IJ6" s="354">
        <v>160567</v>
      </c>
      <c r="IK6" s="364">
        <v>168063</v>
      </c>
      <c r="IL6" s="364">
        <v>160233</v>
      </c>
      <c r="IM6" s="315">
        <f>SUM(IA6:IL6)</f>
        <v>1772217</v>
      </c>
      <c r="IN6" s="364">
        <v>161974</v>
      </c>
      <c r="IO6" s="364">
        <v>180973</v>
      </c>
      <c r="IP6" s="384">
        <v>190413</v>
      </c>
      <c r="IQ6" s="393">
        <v>162431</v>
      </c>
      <c r="IR6" s="384">
        <v>150405</v>
      </c>
      <c r="IS6" s="384">
        <v>170710</v>
      </c>
      <c r="IT6" s="384">
        <v>175948</v>
      </c>
      <c r="IU6" s="384">
        <v>152685</v>
      </c>
      <c r="IV6" s="384">
        <v>167249</v>
      </c>
      <c r="IW6" s="384">
        <v>183180</v>
      </c>
      <c r="IX6" s="384">
        <v>181688</v>
      </c>
      <c r="IY6" s="384">
        <v>165841</v>
      </c>
      <c r="IZ6" s="315">
        <f>SUM(IN6:IY6)</f>
        <v>2043497</v>
      </c>
      <c r="JA6" s="315">
        <v>166882</v>
      </c>
      <c r="JB6" s="419">
        <v>180442</v>
      </c>
    </row>
    <row r="7" spans="1:262" ht="13.5" customHeight="1" thickBot="1" x14ac:dyDescent="0.35">
      <c r="A7" s="406"/>
      <c r="B7" s="55" t="s">
        <v>93</v>
      </c>
      <c r="C7" s="58"/>
      <c r="D7" s="42">
        <f t="shared" ref="D7:N7" si="38">((D6/C6)-1)*100</f>
        <v>3.7441525224190864</v>
      </c>
      <c r="E7" s="41">
        <f t="shared" si="38"/>
        <v>-9.5621505166143308</v>
      </c>
      <c r="F7" s="42">
        <f t="shared" si="38"/>
        <v>36.938496292190301</v>
      </c>
      <c r="G7" s="41">
        <f t="shared" si="38"/>
        <v>-33.96554589993579</v>
      </c>
      <c r="H7" s="42">
        <f t="shared" si="38"/>
        <v>10.96506120423717</v>
      </c>
      <c r="I7" s="41">
        <f t="shared" si="38"/>
        <v>-5.1786715320962458</v>
      </c>
      <c r="J7" s="42">
        <f t="shared" si="38"/>
        <v>5.938764331873414</v>
      </c>
      <c r="K7" s="41">
        <f t="shared" si="38"/>
        <v>8.7266857991832971</v>
      </c>
      <c r="L7" s="42">
        <f t="shared" si="38"/>
        <v>1.4482321175888657</v>
      </c>
      <c r="M7" s="168">
        <f t="shared" si="38"/>
        <v>1.4373892804105726</v>
      </c>
      <c r="N7" s="167">
        <f t="shared" si="38"/>
        <v>12.29181285127412</v>
      </c>
      <c r="O7" s="167" t="e">
        <f>((O6/#REF!)-1)*100</f>
        <v>#REF!</v>
      </c>
      <c r="P7" s="168" t="e">
        <f>((P6/#REF!)-1)*100</f>
        <v>#REF!</v>
      </c>
      <c r="Q7" s="167" t="e">
        <f>((Q6/#REF!)-1)*100</f>
        <v>#REF!</v>
      </c>
      <c r="R7" s="168" t="e">
        <f>((R6/#REF!)-1)*100</f>
        <v>#REF!</v>
      </c>
      <c r="S7" s="167" t="e">
        <f>((S6/#REF!)-1)*100</f>
        <v>#REF!</v>
      </c>
      <c r="T7" s="168" t="e">
        <f>((T6/#REF!)-1)*100</f>
        <v>#REF!</v>
      </c>
      <c r="U7" s="167" t="e">
        <f>((U6/#REF!)-1)*100</f>
        <v>#REF!</v>
      </c>
      <c r="V7" s="168" t="e">
        <f>((V6/#REF!)-1)*100</f>
        <v>#REF!</v>
      </c>
      <c r="W7" s="167" t="e">
        <f>((W6/#REF!)-1)*100</f>
        <v>#REF!</v>
      </c>
      <c r="X7" s="168" t="e">
        <f>((X6/#REF!)-1)*100</f>
        <v>#REF!</v>
      </c>
      <c r="Y7" s="167" t="e">
        <f>((Y6/#REF!)-1)*100</f>
        <v>#REF!</v>
      </c>
      <c r="Z7" s="168" t="e">
        <f>((Z6/#REF!)-1)*100</f>
        <v>#REF!</v>
      </c>
      <c r="AA7" s="165">
        <f t="shared" ref="AA7:AN7" si="39">((AA6/N6)-1)*100</f>
        <v>-14.786285800736854</v>
      </c>
      <c r="AB7" s="167">
        <f t="shared" si="39"/>
        <v>1.8564277260659567</v>
      </c>
      <c r="AC7" s="168">
        <f t="shared" si="39"/>
        <v>-1.3927373752453232</v>
      </c>
      <c r="AD7" s="175">
        <f t="shared" si="39"/>
        <v>-9.8242746497022697</v>
      </c>
      <c r="AE7" s="167">
        <f t="shared" si="39"/>
        <v>-13.557893219972616</v>
      </c>
      <c r="AF7" s="168">
        <f t="shared" si="39"/>
        <v>-11.886320400300542</v>
      </c>
      <c r="AG7" s="167">
        <f t="shared" si="39"/>
        <v>-8.6091790830488453</v>
      </c>
      <c r="AH7" s="168">
        <f t="shared" si="39"/>
        <v>-3.3459885508501874</v>
      </c>
      <c r="AI7" s="167">
        <f t="shared" si="39"/>
        <v>-5.5040360069992467</v>
      </c>
      <c r="AJ7" s="168">
        <f t="shared" si="39"/>
        <v>-23.635803060667548</v>
      </c>
      <c r="AK7" s="167">
        <f t="shared" si="39"/>
        <v>-26.376550046859627</v>
      </c>
      <c r="AL7" s="168">
        <f t="shared" si="39"/>
        <v>-28.751208948725161</v>
      </c>
      <c r="AM7" s="169">
        <f t="shared" si="39"/>
        <v>-41.539814349109896</v>
      </c>
      <c r="AN7" s="165">
        <f t="shared" si="39"/>
        <v>-11.743671393892352</v>
      </c>
      <c r="AO7" s="170">
        <f t="shared" ref="AO7:AZ7" si="40">((AO6/AB6)-1)*100</f>
        <v>-25.633275367325226</v>
      </c>
      <c r="AP7" s="165">
        <f t="shared" si="40"/>
        <v>-32.560355077654776</v>
      </c>
      <c r="AQ7" s="165">
        <f t="shared" si="40"/>
        <v>-44.838880720213901</v>
      </c>
      <c r="AR7" s="165">
        <f t="shared" si="40"/>
        <v>-40.127778750218802</v>
      </c>
      <c r="AS7" s="165">
        <f t="shared" si="40"/>
        <v>6.809058787777067</v>
      </c>
      <c r="AT7" s="165">
        <f t="shared" si="40"/>
        <v>3.174242986249598</v>
      </c>
      <c r="AU7" s="165">
        <f t="shared" si="40"/>
        <v>-4.9354780599041304</v>
      </c>
      <c r="AV7" s="165">
        <f t="shared" si="40"/>
        <v>-6.5718769078625394</v>
      </c>
      <c r="AW7" s="165">
        <f t="shared" si="40"/>
        <v>16.583553392549266</v>
      </c>
      <c r="AX7" s="165">
        <f t="shared" si="40"/>
        <v>-2.4133523399733847</v>
      </c>
      <c r="AY7" s="165">
        <f t="shared" si="40"/>
        <v>8.5475401147603982</v>
      </c>
      <c r="AZ7" s="165">
        <f t="shared" si="40"/>
        <v>11.58544079690509</v>
      </c>
      <c r="BA7" s="165">
        <f t="shared" ref="BA7:BL7" si="41">((BA6/AO6)-1)*100</f>
        <v>4.1320263714917704</v>
      </c>
      <c r="BB7" s="165">
        <f t="shared" si="41"/>
        <v>1.1021923388597976</v>
      </c>
      <c r="BC7" s="165">
        <f t="shared" si="41"/>
        <v>23.505470907045712</v>
      </c>
      <c r="BD7" s="165">
        <f t="shared" si="41"/>
        <v>25.441838773223079</v>
      </c>
      <c r="BE7" s="165">
        <f t="shared" si="41"/>
        <v>-26.4723992814768</v>
      </c>
      <c r="BF7" s="165">
        <f t="shared" si="41"/>
        <v>-20.608549640275598</v>
      </c>
      <c r="BG7" s="165">
        <f t="shared" si="41"/>
        <v>-11.242165979552976</v>
      </c>
      <c r="BH7" s="165">
        <f t="shared" si="41"/>
        <v>2.8525447161496631</v>
      </c>
      <c r="BI7" s="165">
        <f t="shared" si="41"/>
        <v>-4.3789984041482821</v>
      </c>
      <c r="BJ7" s="165">
        <f t="shared" si="41"/>
        <v>8.8890206499533839</v>
      </c>
      <c r="BK7" s="165">
        <f t="shared" si="41"/>
        <v>2.1418749252660518</v>
      </c>
      <c r="BL7" s="165">
        <f t="shared" si="41"/>
        <v>1.7518462571332716</v>
      </c>
      <c r="BM7" s="165">
        <f>((BM6/AN6)-1)*100</f>
        <v>-1.4813171867954611</v>
      </c>
      <c r="BN7" s="92">
        <f t="shared" ref="BN7:BY7" si="42">((BN6/BA6)-1)*100</f>
        <v>7.0561399062222696</v>
      </c>
      <c r="BO7" s="92">
        <f t="shared" si="42"/>
        <v>18.528126336996142</v>
      </c>
      <c r="BP7" s="92">
        <f t="shared" si="42"/>
        <v>28.554790134905382</v>
      </c>
      <c r="BQ7" s="92">
        <f t="shared" si="42"/>
        <v>25.012346638107541</v>
      </c>
      <c r="BR7" s="92">
        <f t="shared" si="42"/>
        <v>14.546767160472429</v>
      </c>
      <c r="BS7" s="145">
        <f t="shared" si="42"/>
        <v>18.084664315472065</v>
      </c>
      <c r="BT7" s="145">
        <f t="shared" si="42"/>
        <v>17.666631951676727</v>
      </c>
      <c r="BU7" s="145">
        <f t="shared" si="42"/>
        <v>4.0850616959831942</v>
      </c>
      <c r="BV7" s="145">
        <f t="shared" si="42"/>
        <v>20.867552197022341</v>
      </c>
      <c r="BW7" s="145">
        <f t="shared" si="42"/>
        <v>19.710215234738527</v>
      </c>
      <c r="BX7" s="145">
        <f t="shared" si="42"/>
        <v>18.048787626029817</v>
      </c>
      <c r="BY7" s="237">
        <f t="shared" si="42"/>
        <v>17.101383533681116</v>
      </c>
      <c r="BZ7" s="236">
        <f t="shared" ref="BZ7:CR7" si="43">((BZ6/BM6)-1)*100</f>
        <v>17.382779351137721</v>
      </c>
      <c r="CA7" s="230">
        <f t="shared" si="43"/>
        <v>4.2477331376216343</v>
      </c>
      <c r="CB7" s="231">
        <f t="shared" si="43"/>
        <v>7.3484997327070589</v>
      </c>
      <c r="CC7" s="231">
        <f t="shared" si="43"/>
        <v>8.4952446381416422</v>
      </c>
      <c r="CD7" s="165">
        <f t="shared" si="43"/>
        <v>5.7367080067114662</v>
      </c>
      <c r="CE7" s="236">
        <f t="shared" si="43"/>
        <v>8.5462759413508671</v>
      </c>
      <c r="CF7" s="236">
        <f t="shared" si="43"/>
        <v>13.523000018046316</v>
      </c>
      <c r="CG7" s="236">
        <f t="shared" si="43"/>
        <v>2.6791522655962963</v>
      </c>
      <c r="CH7" s="236">
        <f t="shared" si="43"/>
        <v>25.609140896937909</v>
      </c>
      <c r="CI7" s="236">
        <f t="shared" si="43"/>
        <v>1.3156029948290904</v>
      </c>
      <c r="CJ7" s="236">
        <f t="shared" si="43"/>
        <v>4.636747453779333</v>
      </c>
      <c r="CK7" s="236">
        <f t="shared" si="43"/>
        <v>7.0140860201724609</v>
      </c>
      <c r="CL7" s="241">
        <f t="shared" si="43"/>
        <v>10.323895550507988</v>
      </c>
      <c r="CM7" s="239">
        <f t="shared" si="43"/>
        <v>8.0432918486569527</v>
      </c>
      <c r="CN7" s="244">
        <f t="shared" si="43"/>
        <v>5.5971403395619568</v>
      </c>
      <c r="CO7" s="165">
        <f t="shared" si="43"/>
        <v>10.935371833287943</v>
      </c>
      <c r="CP7" s="236">
        <f t="shared" si="43"/>
        <v>9.0553268956783164</v>
      </c>
      <c r="CQ7" s="165">
        <f t="shared" si="43"/>
        <v>21.945342344989704</v>
      </c>
      <c r="CR7" s="236">
        <f t="shared" si="43"/>
        <v>7.0405328824518554</v>
      </c>
      <c r="CS7" s="236">
        <f t="shared" ref="CS7:DZ7" si="44">((CS6/CF6)-1)*100</f>
        <v>-3.508778902021259</v>
      </c>
      <c r="CT7" s="236">
        <f t="shared" si="44"/>
        <v>7.2833924515453452</v>
      </c>
      <c r="CU7" s="236">
        <f t="shared" si="44"/>
        <v>-6.9089740757846574</v>
      </c>
      <c r="CV7" s="236">
        <f t="shared" si="44"/>
        <v>7.2583610436117052</v>
      </c>
      <c r="CW7" s="236">
        <f t="shared" si="44"/>
        <v>10.2176713747125</v>
      </c>
      <c r="CX7" s="236">
        <f t="shared" si="44"/>
        <v>-1.9267301959936423</v>
      </c>
      <c r="CY7" s="236">
        <f t="shared" si="44"/>
        <v>9.3254862842892869</v>
      </c>
      <c r="CZ7" s="239">
        <f t="shared" si="44"/>
        <v>6.2472413699387053</v>
      </c>
      <c r="DA7" s="236">
        <f t="shared" si="44"/>
        <v>8.1535040367501246</v>
      </c>
      <c r="DB7" s="236">
        <f t="shared" si="44"/>
        <v>2.3768780981905824</v>
      </c>
      <c r="DC7" s="236">
        <f t="shared" si="44"/>
        <v>-15.320745678815218</v>
      </c>
      <c r="DD7" s="236">
        <f t="shared" si="44"/>
        <v>-15.201076816094405</v>
      </c>
      <c r="DE7" s="236">
        <f t="shared" si="44"/>
        <v>3.1492065145222847</v>
      </c>
      <c r="DF7" s="236">
        <f t="shared" si="44"/>
        <v>10.217177312734504</v>
      </c>
      <c r="DG7" s="236">
        <f t="shared" si="44"/>
        <v>1.6688092559858481</v>
      </c>
      <c r="DH7" s="236">
        <f t="shared" si="44"/>
        <v>2.3322634085731986</v>
      </c>
      <c r="DI7" s="236">
        <f t="shared" si="44"/>
        <v>1.6235109122141544</v>
      </c>
      <c r="DJ7" s="236">
        <f t="shared" si="44"/>
        <v>-1.0932351369860593</v>
      </c>
      <c r="DK7" s="236">
        <f t="shared" si="44"/>
        <v>-9.7177930534886094</v>
      </c>
      <c r="DL7" s="236">
        <f t="shared" si="44"/>
        <v>-16.002000021898056</v>
      </c>
      <c r="DM7" s="239">
        <f t="shared" si="44"/>
        <v>-2.8111816514866494</v>
      </c>
      <c r="DN7" s="236">
        <f t="shared" si="44"/>
        <v>-25.714569786633255</v>
      </c>
      <c r="DO7" s="236">
        <f t="shared" si="44"/>
        <v>-18.935580948240649</v>
      </c>
      <c r="DP7" s="236">
        <f t="shared" si="44"/>
        <v>1.9974886754691612</v>
      </c>
      <c r="DQ7" s="236">
        <f t="shared" si="44"/>
        <v>-15.144786038184698</v>
      </c>
      <c r="DR7" s="236">
        <f t="shared" si="44"/>
        <v>-15.717975901992464</v>
      </c>
      <c r="DS7" s="236">
        <f t="shared" si="44"/>
        <v>-20.801258576104985</v>
      </c>
      <c r="DT7" s="236">
        <f t="shared" si="44"/>
        <v>-10.311213321004919</v>
      </c>
      <c r="DU7" s="236">
        <f t="shared" si="44"/>
        <v>-24.72238383122961</v>
      </c>
      <c r="DV7" s="236">
        <f t="shared" si="44"/>
        <v>-21.105065156970738</v>
      </c>
      <c r="DW7" s="236">
        <f t="shared" si="44"/>
        <v>-19.79097183956382</v>
      </c>
      <c r="DX7" s="236">
        <f t="shared" si="44"/>
        <v>-25.381680221529336</v>
      </c>
      <c r="DY7" s="236">
        <f t="shared" si="44"/>
        <v>-42.527981507873058</v>
      </c>
      <c r="DZ7" s="239">
        <f t="shared" si="44"/>
        <v>-19.783905774362076</v>
      </c>
      <c r="EA7" s="236">
        <f t="shared" ref="EA7:EG7" si="45">((EA6/DN6)-1)*100</f>
        <v>-51.301214752632674</v>
      </c>
      <c r="EB7" s="236">
        <f t="shared" si="45"/>
        <v>-59.754975613138853</v>
      </c>
      <c r="EC7" s="236">
        <f t="shared" si="45"/>
        <v>-59.051108384733034</v>
      </c>
      <c r="ED7" s="236">
        <f t="shared" si="45"/>
        <v>-49.932304100505689</v>
      </c>
      <c r="EE7" s="236">
        <f t="shared" si="45"/>
        <v>-46.035390720543091</v>
      </c>
      <c r="EF7" s="236">
        <f t="shared" si="45"/>
        <v>-29.925119963763159</v>
      </c>
      <c r="EG7" s="236">
        <f t="shared" si="45"/>
        <v>-30.693588393639935</v>
      </c>
      <c r="EH7" s="236">
        <f t="shared" ref="EH7:FA7" si="46">((EH6/DU6)-1)*100</f>
        <v>-23.226756721943133</v>
      </c>
      <c r="EI7" s="236">
        <f t="shared" si="46"/>
        <v>-20.02584039374068</v>
      </c>
      <c r="EJ7" s="236">
        <f t="shared" si="46"/>
        <v>-18.096766174775713</v>
      </c>
      <c r="EK7" s="236">
        <f t="shared" si="46"/>
        <v>4.6367562576339338</v>
      </c>
      <c r="EL7" s="236">
        <f t="shared" si="46"/>
        <v>33.204811261557545</v>
      </c>
      <c r="EM7" s="239">
        <f t="shared" si="46"/>
        <v>-31.899440760714949</v>
      </c>
      <c r="EN7" s="236">
        <f t="shared" si="46"/>
        <v>80.57122126578939</v>
      </c>
      <c r="EO7" s="236">
        <f t="shared" si="46"/>
        <v>101.45085695905895</v>
      </c>
      <c r="EP7" s="236">
        <f t="shared" si="46"/>
        <v>93.751282577467677</v>
      </c>
      <c r="EQ7" s="236">
        <f t="shared" si="46"/>
        <v>84.719979360362331</v>
      </c>
      <c r="ER7" s="236">
        <f t="shared" si="46"/>
        <v>72.51595597077052</v>
      </c>
      <c r="ES7" s="236">
        <f t="shared" si="46"/>
        <v>44.257184411107218</v>
      </c>
      <c r="ET7" s="236">
        <f t="shared" si="46"/>
        <v>34.939069740831854</v>
      </c>
      <c r="EU7" s="236">
        <f t="shared" si="46"/>
        <v>29.451285343293154</v>
      </c>
      <c r="EV7" s="236">
        <f t="shared" si="46"/>
        <v>25.651739327514257</v>
      </c>
      <c r="EW7" s="236">
        <f t="shared" si="46"/>
        <v>5.9542532351074762</v>
      </c>
      <c r="EX7" s="236">
        <f t="shared" si="46"/>
        <v>10.247703091401593</v>
      </c>
      <c r="EY7" s="236">
        <f t="shared" si="46"/>
        <v>13.114521493353926</v>
      </c>
      <c r="EZ7" s="239">
        <f t="shared" si="46"/>
        <v>41.31809784952074</v>
      </c>
      <c r="FA7" s="236">
        <f t="shared" si="46"/>
        <v>9.144429629900209</v>
      </c>
      <c r="FB7" s="236">
        <f t="shared" ref="FB7:IA7" si="47">((FB6/EO6)-1)*100</f>
        <v>-1.6941613872621386</v>
      </c>
      <c r="FC7" s="236">
        <f t="shared" si="47"/>
        <v>-28.851347773129266</v>
      </c>
      <c r="FD7" s="236">
        <f t="shared" si="47"/>
        <v>-43.509298295528019</v>
      </c>
      <c r="FE7" s="236">
        <f t="shared" si="47"/>
        <v>-36.81952956189312</v>
      </c>
      <c r="FF7" s="236">
        <f t="shared" si="47"/>
        <v>-25.365819505706089</v>
      </c>
      <c r="FG7" s="236">
        <f t="shared" si="47"/>
        <v>-17.790685623298184</v>
      </c>
      <c r="FH7" s="236">
        <f t="shared" si="47"/>
        <v>-8.4538789678626376</v>
      </c>
      <c r="FI7" s="236">
        <f t="shared" si="47"/>
        <v>-14.478838584953223</v>
      </c>
      <c r="FJ7" s="236">
        <f t="shared" si="47"/>
        <v>-0.63540011978854283</v>
      </c>
      <c r="FK7" s="236">
        <f t="shared" si="47"/>
        <v>-5.1440527273003633</v>
      </c>
      <c r="FL7" s="236">
        <f t="shared" si="47"/>
        <v>-13.739519621075658</v>
      </c>
      <c r="FM7" s="239">
        <f t="shared" si="47"/>
        <v>-16.070795100566816</v>
      </c>
      <c r="FN7" s="236">
        <f t="shared" si="47"/>
        <v>-7.1349282937196339</v>
      </c>
      <c r="FO7" s="236">
        <f t="shared" si="47"/>
        <v>7.4166453978050439</v>
      </c>
      <c r="FP7" s="236">
        <f t="shared" si="47"/>
        <v>37.4045403796055</v>
      </c>
      <c r="FQ7" s="236">
        <f t="shared" si="47"/>
        <v>64.754361064053839</v>
      </c>
      <c r="FR7" s="236">
        <f t="shared" si="47"/>
        <v>38.167453070368992</v>
      </c>
      <c r="FS7" s="236">
        <f t="shared" si="47"/>
        <v>12.375234521575983</v>
      </c>
      <c r="FT7" s="236">
        <f t="shared" si="47"/>
        <v>10.295744059045674</v>
      </c>
      <c r="FU7" s="236">
        <f t="shared" si="47"/>
        <v>-1.0353636391616128</v>
      </c>
      <c r="FV7" s="236">
        <f t="shared" si="47"/>
        <v>-12.639998269456443</v>
      </c>
      <c r="FW7" s="236">
        <f t="shared" si="47"/>
        <v>-14.391068480226432</v>
      </c>
      <c r="FX7" s="236">
        <f t="shared" si="47"/>
        <v>-14.578159464641448</v>
      </c>
      <c r="FY7" s="236">
        <f t="shared" si="47"/>
        <v>-13.984574041112619</v>
      </c>
      <c r="FZ7" s="239">
        <f t="shared" si="47"/>
        <v>5.1339509527817739</v>
      </c>
      <c r="GA7" s="236">
        <f t="shared" si="47"/>
        <v>-12.439783279874106</v>
      </c>
      <c r="GB7" s="236">
        <f t="shared" si="47"/>
        <v>-12.483394714389085</v>
      </c>
      <c r="GC7" s="236">
        <f t="shared" si="47"/>
        <v>-21.375058910201894</v>
      </c>
      <c r="GD7" s="236">
        <f t="shared" si="47"/>
        <v>-21.11883059137395</v>
      </c>
      <c r="GE7" s="236">
        <f t="shared" si="47"/>
        <v>-10.929851177131766</v>
      </c>
      <c r="GF7" s="236">
        <f t="shared" si="47"/>
        <v>-14.546324740661587</v>
      </c>
      <c r="GG7" s="236">
        <f t="shared" si="47"/>
        <v>-10.563394916768843</v>
      </c>
      <c r="GH7" s="236">
        <f t="shared" si="47"/>
        <v>-9.3933682894515869</v>
      </c>
      <c r="GI7" s="236">
        <f t="shared" si="47"/>
        <v>3.2994923857867953</v>
      </c>
      <c r="GJ7" s="236">
        <f t="shared" si="47"/>
        <v>5.2360572831524177</v>
      </c>
      <c r="GK7" s="236">
        <f t="shared" si="47"/>
        <v>-0.64710553134553761</v>
      </c>
      <c r="GL7" s="236">
        <f t="shared" si="47"/>
        <v>9.8575833806702882</v>
      </c>
      <c r="GM7" s="239">
        <f t="shared" si="47"/>
        <v>-8.4722709272076031</v>
      </c>
      <c r="GN7" s="236">
        <f t="shared" si="47"/>
        <v>8.5571989133715665</v>
      </c>
      <c r="GO7" s="236">
        <f t="shared" si="47"/>
        <v>-4.6030913522352108</v>
      </c>
      <c r="GP7" s="236">
        <f t="shared" si="47"/>
        <v>18.38381193848868</v>
      </c>
      <c r="GQ7" s="236">
        <f t="shared" si="47"/>
        <v>10.003311654911462</v>
      </c>
      <c r="GR7" s="236">
        <f t="shared" si="47"/>
        <v>3.0824184917526365</v>
      </c>
      <c r="GS7" s="236">
        <f t="shared" si="47"/>
        <v>-11.121458808205798</v>
      </c>
      <c r="GT7" s="236">
        <f t="shared" si="47"/>
        <v>-15.600311367227437</v>
      </c>
      <c r="GU7" s="236">
        <f t="shared" si="47"/>
        <v>-19.027809241372683</v>
      </c>
      <c r="GV7" s="236">
        <f t="shared" si="47"/>
        <v>-14.35968118894948</v>
      </c>
      <c r="GW7" s="236">
        <f t="shared" si="47"/>
        <v>-19.529209162152881</v>
      </c>
      <c r="GX7" s="236">
        <f t="shared" si="47"/>
        <v>0.99617388677726293</v>
      </c>
      <c r="GY7" s="236">
        <f t="shared" si="47"/>
        <v>-3.5604143967793767</v>
      </c>
      <c r="GZ7" s="239">
        <f t="shared" si="47"/>
        <v>-4.4360443027321335</v>
      </c>
      <c r="HA7" s="236">
        <f t="shared" si="47"/>
        <v>-1.5166260126642239E-2</v>
      </c>
      <c r="HB7" s="236">
        <f t="shared" si="47"/>
        <v>3.1247372335952983</v>
      </c>
      <c r="HC7" s="236">
        <f t="shared" si="47"/>
        <v>-12.561471712827432</v>
      </c>
      <c r="HD7" s="236">
        <f t="shared" si="47"/>
        <v>-11.004996156802459</v>
      </c>
      <c r="HE7" s="236">
        <f t="shared" si="47"/>
        <v>-16.072408118486013</v>
      </c>
      <c r="HF7" s="236">
        <f t="shared" si="47"/>
        <v>-2.0604808277095099</v>
      </c>
      <c r="HG7" s="236">
        <f t="shared" si="47"/>
        <v>5.5200324869742357</v>
      </c>
      <c r="HH7" s="236">
        <f t="shared" si="47"/>
        <v>1.2861054826922569</v>
      </c>
      <c r="HI7" s="236">
        <f t="shared" si="47"/>
        <v>-7.3277913062949622</v>
      </c>
      <c r="HJ7" s="236">
        <f t="shared" si="47"/>
        <v>-2.1335511951067865</v>
      </c>
      <c r="HK7" s="236">
        <f t="shared" si="47"/>
        <v>-16.098098958820117</v>
      </c>
      <c r="HL7" s="236">
        <f t="shared" si="47"/>
        <v>-19.074609527092147</v>
      </c>
      <c r="HM7" s="239">
        <f t="shared" si="47"/>
        <v>-6.7324580164964898</v>
      </c>
      <c r="HN7" s="236">
        <f t="shared" si="47"/>
        <v>-23.909443693038888</v>
      </c>
      <c r="HO7" s="236">
        <f t="shared" si="47"/>
        <v>-21.529641988007732</v>
      </c>
      <c r="HP7" s="236">
        <f t="shared" si="47"/>
        <v>-4.5007088516603062</v>
      </c>
      <c r="HQ7" s="236">
        <f t="shared" si="47"/>
        <v>-8.9370155247986531</v>
      </c>
      <c r="HR7" s="236">
        <f t="shared" si="47"/>
        <v>1.0385780328391547</v>
      </c>
      <c r="HS7" s="236">
        <f t="shared" si="47"/>
        <v>-0.6666118014978184</v>
      </c>
      <c r="HT7" s="236">
        <f t="shared" si="47"/>
        <v>-12.949663750986574</v>
      </c>
      <c r="HU7" s="236">
        <f t="shared" si="47"/>
        <v>3.7356658575374624</v>
      </c>
      <c r="HV7" s="236">
        <f t="shared" si="47"/>
        <v>9.8440001208130781</v>
      </c>
      <c r="HW7" s="236">
        <f t="shared" si="47"/>
        <v>1.7072612161373568</v>
      </c>
      <c r="HX7" s="236">
        <f t="shared" si="47"/>
        <v>7.8333518992982132</v>
      </c>
      <c r="HY7" s="236">
        <f t="shared" si="47"/>
        <v>11.532910044563627</v>
      </c>
      <c r="HZ7" s="239">
        <f t="shared" si="47"/>
        <v>-3.9445940266634061</v>
      </c>
      <c r="IA7" s="236">
        <f t="shared" si="47"/>
        <v>8.576981859259746</v>
      </c>
      <c r="IB7" s="236">
        <f t="shared" ref="IB7:IN7" si="48">((IB6/HO6)-1)*100</f>
        <v>10.009591559427712</v>
      </c>
      <c r="IC7" s="236">
        <f t="shared" si="48"/>
        <v>12.763362396414845</v>
      </c>
      <c r="ID7" s="236">
        <f t="shared" si="48"/>
        <v>14.362719527038781</v>
      </c>
      <c r="IE7" s="236">
        <f t="shared" si="48"/>
        <v>4.9438716344674782</v>
      </c>
      <c r="IF7" s="334">
        <f t="shared" si="48"/>
        <v>10.283949687429384</v>
      </c>
      <c r="IG7" s="338">
        <f t="shared" si="48"/>
        <v>4.3917096271430367</v>
      </c>
      <c r="IH7" s="347">
        <f t="shared" si="48"/>
        <v>0.7189368449081357</v>
      </c>
      <c r="II7" s="349">
        <f t="shared" si="48"/>
        <v>13.368116420229192</v>
      </c>
      <c r="IJ7" s="349">
        <f t="shared" si="48"/>
        <v>16.62841204584744</v>
      </c>
      <c r="IK7" s="365">
        <f t="shared" si="48"/>
        <v>15.743476374455078</v>
      </c>
      <c r="IL7" s="365">
        <f t="shared" si="48"/>
        <v>13.313343752430917</v>
      </c>
      <c r="IM7" s="239">
        <f>((IM6/HZ6)-1)*100</f>
        <v>10.612576333305036</v>
      </c>
      <c r="IN7" s="365">
        <f t="shared" si="48"/>
        <v>23.911014550406229</v>
      </c>
      <c r="IO7" s="372">
        <f t="shared" ref="IO7:IY7" si="49">((IO6/IB6)-1)*100</f>
        <v>31.489541025771437</v>
      </c>
      <c r="IP7" s="385">
        <f t="shared" si="49"/>
        <v>17.688542220354275</v>
      </c>
      <c r="IQ7" s="385">
        <f t="shared" si="49"/>
        <v>12.258282997221714</v>
      </c>
      <c r="IR7" s="385">
        <f t="shared" si="49"/>
        <v>13.060963692400218</v>
      </c>
      <c r="IS7" s="385">
        <f t="shared" si="49"/>
        <v>16.58607878489866</v>
      </c>
      <c r="IT7" s="385">
        <f t="shared" si="49"/>
        <v>26.293273613414001</v>
      </c>
      <c r="IU7" s="385">
        <f t="shared" si="49"/>
        <v>22.32022687944626</v>
      </c>
      <c r="IV7" s="385">
        <f t="shared" si="49"/>
        <v>1.4121998544748937</v>
      </c>
      <c r="IW7" s="385">
        <f t="shared" si="49"/>
        <v>14.083217597638376</v>
      </c>
      <c r="IX7" s="385">
        <f t="shared" si="49"/>
        <v>8.1070788930341706</v>
      </c>
      <c r="IY7" s="385">
        <f t="shared" si="49"/>
        <v>3.4999032658690865</v>
      </c>
      <c r="IZ7" s="239">
        <f>((IZ6/IM6)-1)*100</f>
        <v>15.307380529585268</v>
      </c>
      <c r="JA7" s="239">
        <f>((JA6/IN6)-1)*100</f>
        <v>3.0301159445343062</v>
      </c>
      <c r="JB7" s="418">
        <f>((JB6/IO6)-1)*100</f>
        <v>-0.29341393467533505</v>
      </c>
    </row>
    <row r="8" spans="1:262" ht="13.5" customHeight="1" x14ac:dyDescent="0.3">
      <c r="A8" s="400" t="s">
        <v>175</v>
      </c>
      <c r="B8" s="38" t="s">
        <v>92</v>
      </c>
      <c r="C8" s="56">
        <v>35866</v>
      </c>
      <c r="D8" s="45">
        <v>44357</v>
      </c>
      <c r="E8" s="44">
        <v>54054</v>
      </c>
      <c r="F8" s="45">
        <v>46544</v>
      </c>
      <c r="G8" s="44">
        <v>45798</v>
      </c>
      <c r="H8" s="121">
        <v>40964</v>
      </c>
      <c r="I8" s="44">
        <v>39402</v>
      </c>
      <c r="J8" s="45">
        <v>56126</v>
      </c>
      <c r="K8" s="44">
        <v>59647</v>
      </c>
      <c r="L8" s="45">
        <v>50313</v>
      </c>
      <c r="M8" s="176">
        <v>44369</v>
      </c>
      <c r="N8" s="172">
        <f>SUM(O8:Z8)</f>
        <v>41936</v>
      </c>
      <c r="O8" s="172">
        <v>3266</v>
      </c>
      <c r="P8" s="176">
        <v>3575</v>
      </c>
      <c r="Q8" s="172">
        <v>4247</v>
      </c>
      <c r="R8" s="176">
        <v>3944</v>
      </c>
      <c r="S8" s="172">
        <v>3650</v>
      </c>
      <c r="T8" s="176">
        <v>3310</v>
      </c>
      <c r="U8" s="172">
        <v>3089</v>
      </c>
      <c r="V8" s="176">
        <v>2989</v>
      </c>
      <c r="W8" s="172">
        <v>3311</v>
      </c>
      <c r="X8" s="176">
        <v>3642</v>
      </c>
      <c r="Y8" s="172">
        <v>3663</v>
      </c>
      <c r="Z8" s="176">
        <v>3250</v>
      </c>
      <c r="AA8" s="172">
        <f>SUM(AB8:AM8)</f>
        <v>42324</v>
      </c>
      <c r="AB8" s="172">
        <v>3120</v>
      </c>
      <c r="AC8" s="176">
        <v>3810</v>
      </c>
      <c r="AD8" s="177">
        <v>3701</v>
      </c>
      <c r="AE8" s="159">
        <v>4086</v>
      </c>
      <c r="AF8" s="160">
        <v>3649</v>
      </c>
      <c r="AG8" s="159">
        <v>3865</v>
      </c>
      <c r="AH8" s="160">
        <v>3170</v>
      </c>
      <c r="AI8" s="159">
        <v>3076</v>
      </c>
      <c r="AJ8" s="160">
        <v>4429</v>
      </c>
      <c r="AK8" s="159">
        <v>3238</v>
      </c>
      <c r="AL8" s="160">
        <v>3156</v>
      </c>
      <c r="AM8" s="161">
        <v>3024</v>
      </c>
      <c r="AN8" s="309">
        <f>SUM(AO8:AZ8)</f>
        <v>29696</v>
      </c>
      <c r="AO8" s="294">
        <v>2557</v>
      </c>
      <c r="AP8" s="295">
        <v>2264</v>
      </c>
      <c r="AQ8" s="296">
        <v>2013</v>
      </c>
      <c r="AR8" s="296">
        <v>2274</v>
      </c>
      <c r="AS8" s="296">
        <v>2299</v>
      </c>
      <c r="AT8" s="296">
        <v>4292</v>
      </c>
      <c r="AU8" s="296">
        <v>2561</v>
      </c>
      <c r="AV8" s="296">
        <v>2508</v>
      </c>
      <c r="AW8" s="296">
        <v>2655</v>
      </c>
      <c r="AX8" s="296">
        <v>2111</v>
      </c>
      <c r="AY8" s="296">
        <v>2189</v>
      </c>
      <c r="AZ8" s="296">
        <v>1973</v>
      </c>
      <c r="BA8" s="296">
        <v>2081</v>
      </c>
      <c r="BB8" s="296">
        <v>2414</v>
      </c>
      <c r="BC8" s="296">
        <v>2268</v>
      </c>
      <c r="BD8" s="296">
        <v>2559</v>
      </c>
      <c r="BE8" s="296">
        <v>2569</v>
      </c>
      <c r="BF8" s="296">
        <v>2578</v>
      </c>
      <c r="BG8" s="296">
        <v>2921</v>
      </c>
      <c r="BH8" s="296">
        <v>2722</v>
      </c>
      <c r="BI8" s="296">
        <v>2935</v>
      </c>
      <c r="BJ8" s="296">
        <v>2237</v>
      </c>
      <c r="BK8" s="296">
        <v>2416</v>
      </c>
      <c r="BL8" s="296">
        <v>2273</v>
      </c>
      <c r="BM8" s="297">
        <f>SUM(BA8:BL8)</f>
        <v>29973</v>
      </c>
      <c r="BN8" s="298">
        <v>2164</v>
      </c>
      <c r="BO8" s="298">
        <v>2259</v>
      </c>
      <c r="BP8" s="298">
        <v>2515</v>
      </c>
      <c r="BQ8" s="298">
        <v>2504</v>
      </c>
      <c r="BR8" s="299">
        <v>2174</v>
      </c>
      <c r="BS8" s="300">
        <v>2636</v>
      </c>
      <c r="BT8" s="300">
        <v>2742</v>
      </c>
      <c r="BU8" s="300">
        <v>2644</v>
      </c>
      <c r="BV8" s="300">
        <v>2835</v>
      </c>
      <c r="BW8" s="300">
        <v>2715</v>
      </c>
      <c r="BX8" s="152">
        <v>2994</v>
      </c>
      <c r="BY8" s="319">
        <v>2879</v>
      </c>
      <c r="BZ8" s="297">
        <f>SUM(BN8:BY8)</f>
        <v>31061</v>
      </c>
      <c r="CA8" s="294">
        <v>2705</v>
      </c>
      <c r="CB8" s="295">
        <v>2604</v>
      </c>
      <c r="CC8" s="295">
        <v>2746</v>
      </c>
      <c r="CD8" s="296">
        <v>2779</v>
      </c>
      <c r="CE8" s="304">
        <v>2504</v>
      </c>
      <c r="CF8" s="304">
        <v>2932</v>
      </c>
      <c r="CG8" s="304">
        <v>2656</v>
      </c>
      <c r="CH8" s="304">
        <v>2743</v>
      </c>
      <c r="CI8" s="304">
        <v>3037</v>
      </c>
      <c r="CJ8" s="304">
        <v>3042</v>
      </c>
      <c r="CK8" s="304">
        <v>3336</v>
      </c>
      <c r="CL8" s="302">
        <v>3278</v>
      </c>
      <c r="CM8" s="315">
        <f>SUM(CA8:CL8)</f>
        <v>34362</v>
      </c>
      <c r="CN8" s="306">
        <v>3033</v>
      </c>
      <c r="CO8" s="307">
        <v>3205</v>
      </c>
      <c r="CP8" s="308">
        <v>3394</v>
      </c>
      <c r="CQ8" s="307">
        <v>3688</v>
      </c>
      <c r="CR8" s="308">
        <v>3315</v>
      </c>
      <c r="CS8" s="308">
        <v>3709</v>
      </c>
      <c r="CT8" s="308">
        <v>3492</v>
      </c>
      <c r="CU8" s="308">
        <v>3205</v>
      </c>
      <c r="CV8" s="308">
        <v>3557</v>
      </c>
      <c r="CW8" s="308">
        <v>3884</v>
      </c>
      <c r="CX8" s="308">
        <v>3996</v>
      </c>
      <c r="CY8" s="308">
        <v>3744</v>
      </c>
      <c r="CZ8" s="315">
        <f>SUM(CN8:CY8)</f>
        <v>42222</v>
      </c>
      <c r="DA8" s="308">
        <v>3389</v>
      </c>
      <c r="DB8" s="308">
        <v>3599</v>
      </c>
      <c r="DC8" s="308">
        <v>2629</v>
      </c>
      <c r="DD8" s="308">
        <v>3639</v>
      </c>
      <c r="DE8" s="308">
        <v>3949</v>
      </c>
      <c r="DF8" s="308">
        <v>4453</v>
      </c>
      <c r="DG8" s="308">
        <v>4665</v>
      </c>
      <c r="DH8" s="308">
        <v>4332</v>
      </c>
      <c r="DI8" s="308">
        <v>4882</v>
      </c>
      <c r="DJ8" s="308">
        <v>5007</v>
      </c>
      <c r="DK8" s="308">
        <v>4539</v>
      </c>
      <c r="DL8" s="308">
        <v>4240</v>
      </c>
      <c r="DM8" s="315">
        <f>SUM(DA8:DL8)</f>
        <v>49323</v>
      </c>
      <c r="DN8" s="308">
        <v>3584</v>
      </c>
      <c r="DO8" s="308">
        <v>7224</v>
      </c>
      <c r="DP8" s="308">
        <v>4912</v>
      </c>
      <c r="DQ8" s="308">
        <v>4230</v>
      </c>
      <c r="DR8" s="308">
        <v>3558</v>
      </c>
      <c r="DS8" s="308">
        <v>4217</v>
      </c>
      <c r="DT8" s="308">
        <v>4633</v>
      </c>
      <c r="DU8" s="308">
        <v>3736</v>
      </c>
      <c r="DV8" s="308">
        <v>4464</v>
      </c>
      <c r="DW8" s="308">
        <v>4842</v>
      </c>
      <c r="DX8" s="308">
        <v>4123</v>
      </c>
      <c r="DY8" s="308">
        <v>3925</v>
      </c>
      <c r="DZ8" s="315">
        <f>SUM(DN8:DY8)</f>
        <v>53448</v>
      </c>
      <c r="EA8" s="308">
        <v>3390</v>
      </c>
      <c r="EB8" s="308">
        <v>2581</v>
      </c>
      <c r="EC8" s="308">
        <v>2781</v>
      </c>
      <c r="ED8" s="308">
        <v>2269</v>
      </c>
      <c r="EE8" s="308">
        <v>1813</v>
      </c>
      <c r="EF8" s="308">
        <v>2023</v>
      </c>
      <c r="EG8" s="308">
        <v>2041</v>
      </c>
      <c r="EH8" s="308">
        <v>2108</v>
      </c>
      <c r="EI8" s="308">
        <v>2680</v>
      </c>
      <c r="EJ8" s="308">
        <v>2918</v>
      </c>
      <c r="EK8" s="308">
        <v>2786</v>
      </c>
      <c r="EL8" s="308">
        <v>3056</v>
      </c>
      <c r="EM8" s="315">
        <f>SUM(EA8:EL8)</f>
        <v>30446</v>
      </c>
      <c r="EN8" s="308">
        <v>3021</v>
      </c>
      <c r="EO8" s="308">
        <v>3173</v>
      </c>
      <c r="EP8" s="308">
        <v>2856</v>
      </c>
      <c r="EQ8" s="308">
        <v>2653</v>
      </c>
      <c r="ER8" s="308">
        <v>2423</v>
      </c>
      <c r="ES8" s="308">
        <v>3726</v>
      </c>
      <c r="ET8" s="308">
        <v>3129</v>
      </c>
      <c r="EU8" s="308">
        <v>2686</v>
      </c>
      <c r="EV8" s="308">
        <v>3190</v>
      </c>
      <c r="EW8" s="308">
        <v>2824</v>
      </c>
      <c r="EX8" s="308">
        <v>3049</v>
      </c>
      <c r="EY8" s="308">
        <v>2954</v>
      </c>
      <c r="EZ8" s="315">
        <f>SUM(EN8:EY8)</f>
        <v>35684</v>
      </c>
      <c r="FA8" s="308">
        <v>2777</v>
      </c>
      <c r="FB8" s="308">
        <v>2780</v>
      </c>
      <c r="FC8" s="308">
        <v>2675</v>
      </c>
      <c r="FD8" s="308">
        <v>2702</v>
      </c>
      <c r="FE8" s="308">
        <v>2633</v>
      </c>
      <c r="FF8" s="308">
        <v>3602</v>
      </c>
      <c r="FG8" s="308">
        <v>3063</v>
      </c>
      <c r="FH8" s="308">
        <v>2821</v>
      </c>
      <c r="FI8" s="308">
        <v>3681</v>
      </c>
      <c r="FJ8" s="308">
        <v>3280</v>
      </c>
      <c r="FK8" s="308">
        <v>3164</v>
      </c>
      <c r="FL8" s="308">
        <v>3528</v>
      </c>
      <c r="FM8" s="315">
        <f>SUM(FA8:FL8)</f>
        <v>36706</v>
      </c>
      <c r="FN8" s="308">
        <v>2619</v>
      </c>
      <c r="FO8" s="308">
        <v>2941</v>
      </c>
      <c r="FP8" s="308">
        <v>3247</v>
      </c>
      <c r="FQ8" s="308">
        <v>3284</v>
      </c>
      <c r="FR8" s="308">
        <v>2558</v>
      </c>
      <c r="FS8" s="308">
        <v>2824</v>
      </c>
      <c r="FT8" s="308">
        <v>2998</v>
      </c>
      <c r="FU8" s="308">
        <v>2771</v>
      </c>
      <c r="FV8" s="308">
        <v>2571</v>
      </c>
      <c r="FW8" s="308">
        <v>2597</v>
      </c>
      <c r="FX8" s="308">
        <v>2577</v>
      </c>
      <c r="FY8" s="308">
        <v>2534</v>
      </c>
      <c r="FZ8" s="315">
        <f>SUM(FN8:FY8)</f>
        <v>33521</v>
      </c>
      <c r="GA8" s="308">
        <v>2493</v>
      </c>
      <c r="GB8" s="308">
        <v>2634</v>
      </c>
      <c r="GC8" s="308">
        <v>2038</v>
      </c>
      <c r="GD8" s="308">
        <v>2199</v>
      </c>
      <c r="GE8" s="308">
        <v>2110</v>
      </c>
      <c r="GF8" s="308">
        <v>3270</v>
      </c>
      <c r="GG8" s="308">
        <v>3482</v>
      </c>
      <c r="GH8" s="308">
        <v>2612</v>
      </c>
      <c r="GI8" s="308">
        <v>2863</v>
      </c>
      <c r="GJ8" s="308">
        <v>3163</v>
      </c>
      <c r="GK8" s="308">
        <v>3135</v>
      </c>
      <c r="GL8" s="308">
        <v>2948</v>
      </c>
      <c r="GM8" s="315">
        <f>SUM(GA8:GL8)</f>
        <v>32947</v>
      </c>
      <c r="GN8" s="308">
        <v>2899</v>
      </c>
      <c r="GO8" s="308">
        <v>2977</v>
      </c>
      <c r="GP8" s="308">
        <v>3049</v>
      </c>
      <c r="GQ8" s="308">
        <v>3023</v>
      </c>
      <c r="GR8" s="308">
        <v>2846</v>
      </c>
      <c r="GS8" s="308">
        <v>2808</v>
      </c>
      <c r="GT8" s="308">
        <v>3061</v>
      </c>
      <c r="GU8" s="308">
        <v>2740</v>
      </c>
      <c r="GV8" s="308">
        <v>2726</v>
      </c>
      <c r="GW8" s="308">
        <v>2157</v>
      </c>
      <c r="GX8" s="308">
        <v>2956</v>
      </c>
      <c r="GY8" s="308">
        <v>2931</v>
      </c>
      <c r="GZ8" s="315">
        <f>SUM(GN8:GY8)</f>
        <v>34173</v>
      </c>
      <c r="HA8" s="308">
        <v>2341</v>
      </c>
      <c r="HB8" s="308">
        <v>2414</v>
      </c>
      <c r="HC8" s="308">
        <v>2448</v>
      </c>
      <c r="HD8" s="308">
        <v>2370</v>
      </c>
      <c r="HE8" s="308">
        <v>2113</v>
      </c>
      <c r="HF8" s="308">
        <v>2462</v>
      </c>
      <c r="HG8" s="308">
        <v>2373</v>
      </c>
      <c r="HH8" s="308">
        <v>2039</v>
      </c>
      <c r="HI8" s="308">
        <v>2205</v>
      </c>
      <c r="HJ8" s="308">
        <v>2260</v>
      </c>
      <c r="HK8" s="308">
        <v>2110</v>
      </c>
      <c r="HL8" s="308">
        <v>2042</v>
      </c>
      <c r="HM8" s="315">
        <f>SUM(HA8:HL8)</f>
        <v>27177</v>
      </c>
      <c r="HN8" s="308">
        <v>1921</v>
      </c>
      <c r="HO8" s="308">
        <v>2087</v>
      </c>
      <c r="HP8" s="308">
        <v>2177</v>
      </c>
      <c r="HQ8" s="308">
        <v>2050</v>
      </c>
      <c r="HR8" s="308">
        <v>2043</v>
      </c>
      <c r="HS8" s="308">
        <v>2023</v>
      </c>
      <c r="HT8" s="308">
        <v>1975</v>
      </c>
      <c r="HU8" s="308">
        <v>1819</v>
      </c>
      <c r="HV8" s="308">
        <v>1917</v>
      </c>
      <c r="HW8" s="308">
        <v>2044</v>
      </c>
      <c r="HX8" s="308">
        <v>2217</v>
      </c>
      <c r="HY8" s="308">
        <v>2001</v>
      </c>
      <c r="HZ8" s="315">
        <f>SUM(HN8:HY8)</f>
        <v>24274</v>
      </c>
      <c r="IA8" s="308">
        <v>2192</v>
      </c>
      <c r="IB8" s="308">
        <v>2271</v>
      </c>
      <c r="IC8" s="308">
        <v>2626</v>
      </c>
      <c r="ID8" s="308">
        <v>2432</v>
      </c>
      <c r="IE8" s="308">
        <v>2474</v>
      </c>
      <c r="IF8" s="333">
        <v>3092</v>
      </c>
      <c r="IG8" s="337">
        <v>3040</v>
      </c>
      <c r="IH8" s="344">
        <v>2895</v>
      </c>
      <c r="II8" s="354">
        <v>2893</v>
      </c>
      <c r="IJ8" s="354">
        <v>2831</v>
      </c>
      <c r="IK8" s="362">
        <v>2795</v>
      </c>
      <c r="IL8" s="362">
        <v>2868</v>
      </c>
      <c r="IM8" s="315">
        <f>SUM(IA8:IL8)</f>
        <v>32409</v>
      </c>
      <c r="IN8" s="362">
        <v>2487</v>
      </c>
      <c r="IO8" s="362">
        <v>2494</v>
      </c>
      <c r="IP8" s="384">
        <v>3036</v>
      </c>
      <c r="IQ8" s="384">
        <v>2834</v>
      </c>
      <c r="IR8" s="384">
        <v>2785</v>
      </c>
      <c r="IS8" s="384">
        <v>2954</v>
      </c>
      <c r="IT8" s="384">
        <v>3119</v>
      </c>
      <c r="IU8" s="384">
        <v>2915</v>
      </c>
      <c r="IV8" s="384">
        <v>2848</v>
      </c>
      <c r="IW8" s="384">
        <v>3920</v>
      </c>
      <c r="IX8" s="384">
        <v>3017</v>
      </c>
      <c r="IY8" s="384">
        <v>2737</v>
      </c>
      <c r="IZ8" s="315">
        <f>SUM(IN8:IY8)</f>
        <v>35146</v>
      </c>
      <c r="JA8" s="315">
        <v>2710</v>
      </c>
      <c r="JB8" s="419">
        <v>2680</v>
      </c>
    </row>
    <row r="9" spans="1:262" ht="13.5" customHeight="1" thickBot="1" x14ac:dyDescent="0.35">
      <c r="A9" s="401"/>
      <c r="B9" s="61" t="s">
        <v>93</v>
      </c>
      <c r="C9" s="62"/>
      <c r="D9" s="63">
        <f t="shared" ref="D9:N9" si="50">((D8/C8)-1)*100</f>
        <v>23.67423186304578</v>
      </c>
      <c r="E9" s="62">
        <f t="shared" si="50"/>
        <v>21.861262033050032</v>
      </c>
      <c r="F9" s="63">
        <f t="shared" si="50"/>
        <v>-13.893513893513898</v>
      </c>
      <c r="G9" s="62">
        <f t="shared" si="50"/>
        <v>-1.6027844620144394</v>
      </c>
      <c r="H9" s="63">
        <f t="shared" si="50"/>
        <v>-10.55504607188087</v>
      </c>
      <c r="I9" s="62">
        <f t="shared" si="50"/>
        <v>-3.8131041890440365</v>
      </c>
      <c r="J9" s="63">
        <f t="shared" si="50"/>
        <v>42.444545962133894</v>
      </c>
      <c r="K9" s="62">
        <f t="shared" si="50"/>
        <v>6.2733848840109685</v>
      </c>
      <c r="L9" s="63">
        <f t="shared" si="50"/>
        <v>-15.648733381393864</v>
      </c>
      <c r="M9" s="178">
        <f t="shared" si="50"/>
        <v>-11.814044084033949</v>
      </c>
      <c r="N9" s="179">
        <f t="shared" si="50"/>
        <v>-5.4835583402826344</v>
      </c>
      <c r="O9" s="179" t="e">
        <f>((O8/#REF!)-1)*100</f>
        <v>#REF!</v>
      </c>
      <c r="P9" s="178" t="e">
        <f>((P8/#REF!)-1)*100</f>
        <v>#REF!</v>
      </c>
      <c r="Q9" s="179" t="e">
        <f>((Q8/#REF!)-1)*100</f>
        <v>#REF!</v>
      </c>
      <c r="R9" s="178" t="e">
        <f>((R8/#REF!)-1)*100</f>
        <v>#REF!</v>
      </c>
      <c r="S9" s="179" t="e">
        <f>((S8/#REF!)-1)*100</f>
        <v>#REF!</v>
      </c>
      <c r="T9" s="178" t="e">
        <f>((T8/#REF!)-1)*100</f>
        <v>#REF!</v>
      </c>
      <c r="U9" s="179" t="e">
        <f>((U8/#REF!)-1)*100</f>
        <v>#REF!</v>
      </c>
      <c r="V9" s="178" t="e">
        <f>((V8/#REF!)-1)*100</f>
        <v>#REF!</v>
      </c>
      <c r="W9" s="179" t="e">
        <f>((W8/#REF!)-1)*100</f>
        <v>#REF!</v>
      </c>
      <c r="X9" s="178" t="e">
        <f>((X8/#REF!)-1)*100</f>
        <v>#REF!</v>
      </c>
      <c r="Y9" s="179" t="e">
        <f>((Y8/#REF!)-1)*100</f>
        <v>#REF!</v>
      </c>
      <c r="Z9" s="178" t="e">
        <f>((Z8/#REF!)-1)*100</f>
        <v>#REF!</v>
      </c>
      <c r="AA9" s="180">
        <f t="shared" ref="AA9:AN9" si="51">((AA8/N8)-1)*100</f>
        <v>0.92521938191529873</v>
      </c>
      <c r="AB9" s="179">
        <f t="shared" si="51"/>
        <v>-4.470300061236987</v>
      </c>
      <c r="AC9" s="178">
        <f t="shared" si="51"/>
        <v>6.5734265734265662</v>
      </c>
      <c r="AD9" s="181">
        <f t="shared" si="51"/>
        <v>-12.856133741464559</v>
      </c>
      <c r="AE9" s="167">
        <f t="shared" si="51"/>
        <v>3.6004056795131856</v>
      </c>
      <c r="AF9" s="168">
        <f t="shared" si="51"/>
        <v>-2.7397260273975821E-2</v>
      </c>
      <c r="AG9" s="167">
        <f t="shared" si="51"/>
        <v>16.76737160120847</v>
      </c>
      <c r="AH9" s="168">
        <f t="shared" si="51"/>
        <v>2.6222078342505561</v>
      </c>
      <c r="AI9" s="167">
        <f t="shared" si="51"/>
        <v>2.9106724657075977</v>
      </c>
      <c r="AJ9" s="168">
        <f t="shared" si="51"/>
        <v>33.766233766233753</v>
      </c>
      <c r="AK9" s="167">
        <f t="shared" si="51"/>
        <v>-11.092806150466771</v>
      </c>
      <c r="AL9" s="168">
        <f t="shared" si="51"/>
        <v>-13.841113841113838</v>
      </c>
      <c r="AM9" s="169">
        <f t="shared" si="51"/>
        <v>-6.9538461538461549</v>
      </c>
      <c r="AN9" s="180">
        <f t="shared" si="51"/>
        <v>-29.836499385691329</v>
      </c>
      <c r="AO9" s="170">
        <f t="shared" ref="AO9:AZ9" si="52">((AO8/AB8)-1)*100</f>
        <v>-18.044871794871796</v>
      </c>
      <c r="AP9" s="165">
        <f t="shared" si="52"/>
        <v>-40.577427821522306</v>
      </c>
      <c r="AQ9" s="165">
        <f t="shared" si="52"/>
        <v>-45.609294785193185</v>
      </c>
      <c r="AR9" s="165">
        <f t="shared" si="52"/>
        <v>-44.346549192364172</v>
      </c>
      <c r="AS9" s="165">
        <f t="shared" si="52"/>
        <v>-36.99643738010414</v>
      </c>
      <c r="AT9" s="165">
        <f t="shared" si="52"/>
        <v>11.047865459249673</v>
      </c>
      <c r="AU9" s="165">
        <f t="shared" si="52"/>
        <v>-19.211356466876971</v>
      </c>
      <c r="AV9" s="165">
        <f t="shared" si="52"/>
        <v>-18.465539661898568</v>
      </c>
      <c r="AW9" s="165">
        <f t="shared" si="52"/>
        <v>-40.054188304357638</v>
      </c>
      <c r="AX9" s="165">
        <f t="shared" si="52"/>
        <v>-34.805435453983947</v>
      </c>
      <c r="AY9" s="165">
        <f t="shared" si="52"/>
        <v>-30.64005069708492</v>
      </c>
      <c r="AZ9" s="165">
        <f t="shared" si="52"/>
        <v>-34.755291005290999</v>
      </c>
      <c r="BA9" s="165">
        <f t="shared" ref="BA9:BL9" si="53">((BA8/AO8)-1)*100</f>
        <v>-18.61556511536957</v>
      </c>
      <c r="BB9" s="165">
        <f t="shared" si="53"/>
        <v>6.6254416961130769</v>
      </c>
      <c r="BC9" s="165">
        <f t="shared" si="53"/>
        <v>12.667660208643806</v>
      </c>
      <c r="BD9" s="165">
        <f t="shared" si="53"/>
        <v>12.532981530343012</v>
      </c>
      <c r="BE9" s="165">
        <f t="shared" si="53"/>
        <v>11.744236624619408</v>
      </c>
      <c r="BF9" s="165">
        <f t="shared" si="53"/>
        <v>-39.934762348555452</v>
      </c>
      <c r="BG9" s="165">
        <f t="shared" si="53"/>
        <v>14.057008980866858</v>
      </c>
      <c r="BH9" s="165">
        <f t="shared" si="53"/>
        <v>8.5326953748006353</v>
      </c>
      <c r="BI9" s="165">
        <f t="shared" si="53"/>
        <v>10.546139359698682</v>
      </c>
      <c r="BJ9" s="165">
        <f t="shared" si="53"/>
        <v>5.9687351965892921</v>
      </c>
      <c r="BK9" s="165">
        <f t="shared" si="53"/>
        <v>10.370031978072181</v>
      </c>
      <c r="BL9" s="165">
        <f t="shared" si="53"/>
        <v>15.205271160669032</v>
      </c>
      <c r="BM9" s="165">
        <f>((BM8/AN8)-1)*100</f>
        <v>0.93278556034481763</v>
      </c>
      <c r="BN9" s="92">
        <f t="shared" ref="BN9:BY9" si="54">((BN8/BA8)-1)*100</f>
        <v>3.9884670831331182</v>
      </c>
      <c r="BO9" s="92">
        <f t="shared" si="54"/>
        <v>-6.4208782104391071</v>
      </c>
      <c r="BP9" s="92">
        <f t="shared" si="54"/>
        <v>10.890652557319225</v>
      </c>
      <c r="BQ9" s="92">
        <f t="shared" si="54"/>
        <v>-2.1492770613520951</v>
      </c>
      <c r="BR9" s="92">
        <f t="shared" si="54"/>
        <v>-15.375632541845075</v>
      </c>
      <c r="BS9" s="145">
        <f t="shared" si="54"/>
        <v>2.2498060512024853</v>
      </c>
      <c r="BT9" s="145">
        <f t="shared" si="54"/>
        <v>-6.1280383430332037</v>
      </c>
      <c r="BU9" s="145">
        <f t="shared" si="54"/>
        <v>-2.8655400440852352</v>
      </c>
      <c r="BV9" s="145">
        <f t="shared" si="54"/>
        <v>-3.4071550255536653</v>
      </c>
      <c r="BW9" s="145">
        <f t="shared" si="54"/>
        <v>21.36790344210997</v>
      </c>
      <c r="BX9" s="145">
        <f t="shared" si="54"/>
        <v>23.923841059602658</v>
      </c>
      <c r="BY9" s="237">
        <f t="shared" si="54"/>
        <v>26.66080070391552</v>
      </c>
      <c r="BZ9" s="236">
        <f t="shared" ref="BZ9:CR9" si="55">((BZ8/BM8)-1)*100</f>
        <v>3.6299336069128829</v>
      </c>
      <c r="CA9" s="230">
        <f t="shared" si="55"/>
        <v>25</v>
      </c>
      <c r="CB9" s="231">
        <f t="shared" si="55"/>
        <v>15.272244355909702</v>
      </c>
      <c r="CC9" s="231">
        <f t="shared" si="55"/>
        <v>9.1848906560636259</v>
      </c>
      <c r="CD9" s="165">
        <f t="shared" si="55"/>
        <v>10.982428115015974</v>
      </c>
      <c r="CE9" s="236">
        <f t="shared" si="55"/>
        <v>15.179392824287019</v>
      </c>
      <c r="CF9" s="236">
        <f t="shared" si="55"/>
        <v>11.229135053110785</v>
      </c>
      <c r="CG9" s="236">
        <f t="shared" si="55"/>
        <v>-3.1363967906637535</v>
      </c>
      <c r="CH9" s="236">
        <f t="shared" si="55"/>
        <v>3.7443267776096745</v>
      </c>
      <c r="CI9" s="236">
        <f t="shared" si="55"/>
        <v>7.1252204585537937</v>
      </c>
      <c r="CJ9" s="236">
        <f t="shared" si="55"/>
        <v>12.044198895027613</v>
      </c>
      <c r="CK9" s="236">
        <f t="shared" si="55"/>
        <v>11.422845691382765</v>
      </c>
      <c r="CL9" s="241">
        <f t="shared" si="55"/>
        <v>13.85897881208753</v>
      </c>
      <c r="CM9" s="239">
        <f t="shared" si="55"/>
        <v>10.627474968610162</v>
      </c>
      <c r="CN9" s="244">
        <f t="shared" si="55"/>
        <v>12.125693160813311</v>
      </c>
      <c r="CO9" s="165">
        <f t="shared" si="55"/>
        <v>23.079877112135172</v>
      </c>
      <c r="CP9" s="236">
        <f t="shared" si="55"/>
        <v>23.597960670065543</v>
      </c>
      <c r="CQ9" s="165">
        <f t="shared" si="55"/>
        <v>32.709607772580071</v>
      </c>
      <c r="CR9" s="236">
        <f t="shared" si="55"/>
        <v>32.388178913738017</v>
      </c>
      <c r="CS9" s="236">
        <f t="shared" ref="CS9:DZ9" si="56">((CS8/CF8)-1)*100</f>
        <v>26.500682128240104</v>
      </c>
      <c r="CT9" s="236">
        <f t="shared" si="56"/>
        <v>31.475903614457824</v>
      </c>
      <c r="CU9" s="236">
        <f t="shared" si="56"/>
        <v>16.842872767043392</v>
      </c>
      <c r="CV9" s="236">
        <f t="shared" si="56"/>
        <v>17.122160026341792</v>
      </c>
      <c r="CW9" s="236">
        <f t="shared" si="56"/>
        <v>27.679158448389217</v>
      </c>
      <c r="CX9" s="236">
        <f t="shared" si="56"/>
        <v>19.784172661870514</v>
      </c>
      <c r="CY9" s="236">
        <f t="shared" si="56"/>
        <v>14.215985356924964</v>
      </c>
      <c r="CZ9" s="239">
        <f t="shared" si="56"/>
        <v>22.874105116116649</v>
      </c>
      <c r="DA9" s="236">
        <f t="shared" si="56"/>
        <v>11.737553577316184</v>
      </c>
      <c r="DB9" s="236">
        <f t="shared" si="56"/>
        <v>12.293291731669264</v>
      </c>
      <c r="DC9" s="236">
        <f t="shared" si="56"/>
        <v>-22.53977607542722</v>
      </c>
      <c r="DD9" s="236">
        <f t="shared" si="56"/>
        <v>-1.3286334056399118</v>
      </c>
      <c r="DE9" s="236">
        <f t="shared" si="56"/>
        <v>19.125188536953242</v>
      </c>
      <c r="DF9" s="236">
        <f t="shared" si="56"/>
        <v>20.059315179293602</v>
      </c>
      <c r="DG9" s="236">
        <f t="shared" si="56"/>
        <v>33.591065292096211</v>
      </c>
      <c r="DH9" s="236">
        <f t="shared" si="56"/>
        <v>35.163806552262102</v>
      </c>
      <c r="DI9" s="236">
        <f t="shared" si="56"/>
        <v>37.250491987630021</v>
      </c>
      <c r="DJ9" s="236">
        <f t="shared" si="56"/>
        <v>28.913491246138001</v>
      </c>
      <c r="DK9" s="236">
        <f t="shared" si="56"/>
        <v>13.588588588588578</v>
      </c>
      <c r="DL9" s="236">
        <f t="shared" si="56"/>
        <v>13.247863247863245</v>
      </c>
      <c r="DM9" s="239">
        <f t="shared" si="56"/>
        <v>16.81824641182321</v>
      </c>
      <c r="DN9" s="236">
        <f t="shared" si="56"/>
        <v>5.7539097078784351</v>
      </c>
      <c r="DO9" s="236">
        <f t="shared" si="56"/>
        <v>100.72242289524867</v>
      </c>
      <c r="DP9" s="236">
        <f t="shared" si="56"/>
        <v>86.839102320273881</v>
      </c>
      <c r="DQ9" s="236">
        <f t="shared" si="56"/>
        <v>16.240725474031326</v>
      </c>
      <c r="DR9" s="236">
        <f t="shared" si="56"/>
        <v>-9.9012408204608775</v>
      </c>
      <c r="DS9" s="236">
        <f t="shared" si="56"/>
        <v>-5.2997978890635515</v>
      </c>
      <c r="DT9" s="236">
        <f t="shared" si="56"/>
        <v>-0.68595927116827937</v>
      </c>
      <c r="DU9" s="236">
        <f t="shared" si="56"/>
        <v>-13.758079409048939</v>
      </c>
      <c r="DV9" s="236">
        <f t="shared" si="56"/>
        <v>-8.5620647275706734</v>
      </c>
      <c r="DW9" s="236">
        <f t="shared" si="56"/>
        <v>-3.2953864589574611</v>
      </c>
      <c r="DX9" s="236">
        <f t="shared" si="56"/>
        <v>-9.1650143203348744</v>
      </c>
      <c r="DY9" s="236">
        <f t="shared" si="56"/>
        <v>-7.4292452830188704</v>
      </c>
      <c r="DZ9" s="239">
        <f t="shared" si="56"/>
        <v>8.3632382458487911</v>
      </c>
      <c r="EA9" s="236">
        <f t="shared" ref="EA9:EG9" si="57">((EA8/DN8)-1)*100</f>
        <v>-5.4129464285714306</v>
      </c>
      <c r="EB9" s="236">
        <f t="shared" si="57"/>
        <v>-64.271871539313395</v>
      </c>
      <c r="EC9" s="236">
        <f t="shared" si="57"/>
        <v>-43.383550488599354</v>
      </c>
      <c r="ED9" s="236">
        <f t="shared" si="57"/>
        <v>-46.359338061465714</v>
      </c>
      <c r="EE9" s="236">
        <f t="shared" si="57"/>
        <v>-49.044406970207973</v>
      </c>
      <c r="EF9" s="236">
        <f t="shared" si="57"/>
        <v>-52.027507706900636</v>
      </c>
      <c r="EG9" s="236">
        <f t="shared" si="57"/>
        <v>-55.946470969134474</v>
      </c>
      <c r="EH9" s="236">
        <f t="shared" ref="EH9:FA9" si="58">((EH8/DU8)-1)*100</f>
        <v>-43.576017130620983</v>
      </c>
      <c r="EI9" s="236">
        <f t="shared" si="58"/>
        <v>-39.964157706093197</v>
      </c>
      <c r="EJ9" s="236">
        <f t="shared" si="58"/>
        <v>-39.735646427096242</v>
      </c>
      <c r="EK9" s="236">
        <f t="shared" si="58"/>
        <v>-32.427843803056021</v>
      </c>
      <c r="EL9" s="236">
        <f t="shared" si="58"/>
        <v>-22.140127388535035</v>
      </c>
      <c r="EM9" s="239">
        <f t="shared" si="58"/>
        <v>-43.036222122436762</v>
      </c>
      <c r="EN9" s="236">
        <f t="shared" si="58"/>
        <v>-10.884955752212388</v>
      </c>
      <c r="EO9" s="236">
        <f t="shared" si="58"/>
        <v>22.936846183649749</v>
      </c>
      <c r="EP9" s="236">
        <f t="shared" si="58"/>
        <v>2.6968716289104577</v>
      </c>
      <c r="EQ9" s="236">
        <f t="shared" si="58"/>
        <v>16.923754958131344</v>
      </c>
      <c r="ER9" s="236">
        <f t="shared" si="58"/>
        <v>33.645890788747934</v>
      </c>
      <c r="ES9" s="236">
        <f t="shared" si="58"/>
        <v>84.181908057340578</v>
      </c>
      <c r="ET9" s="236">
        <f t="shared" si="58"/>
        <v>53.307202351788341</v>
      </c>
      <c r="EU9" s="236">
        <f t="shared" si="58"/>
        <v>27.419354838709676</v>
      </c>
      <c r="EV9" s="236">
        <f t="shared" si="58"/>
        <v>19.029850746268661</v>
      </c>
      <c r="EW9" s="236">
        <f t="shared" si="58"/>
        <v>-3.2213845099383187</v>
      </c>
      <c r="EX9" s="236">
        <f t="shared" si="58"/>
        <v>9.440057430007176</v>
      </c>
      <c r="EY9" s="236">
        <f t="shared" si="58"/>
        <v>-3.3376963350785327</v>
      </c>
      <c r="EZ9" s="239">
        <f t="shared" si="58"/>
        <v>17.204230440780389</v>
      </c>
      <c r="FA9" s="236">
        <f t="shared" si="58"/>
        <v>-8.0767957629923828</v>
      </c>
      <c r="FB9" s="236">
        <f t="shared" ref="FB9:IA9" si="59">((FB8/EO8)-1)*100</f>
        <v>-12.385754806177118</v>
      </c>
      <c r="FC9" s="236">
        <f t="shared" si="59"/>
        <v>-6.3375350140056019</v>
      </c>
      <c r="FD9" s="236">
        <f t="shared" si="59"/>
        <v>1.846965699208436</v>
      </c>
      <c r="FE9" s="236">
        <f t="shared" si="59"/>
        <v>8.6669418076764426</v>
      </c>
      <c r="FF9" s="236">
        <f t="shared" si="59"/>
        <v>-3.3279656468062302</v>
      </c>
      <c r="FG9" s="236">
        <f t="shared" si="59"/>
        <v>-2.1093000958772756</v>
      </c>
      <c r="FH9" s="236">
        <f t="shared" si="59"/>
        <v>5.026061057334319</v>
      </c>
      <c r="FI9" s="236">
        <f t="shared" si="59"/>
        <v>15.391849529780565</v>
      </c>
      <c r="FJ9" s="236">
        <f t="shared" si="59"/>
        <v>16.147308781869697</v>
      </c>
      <c r="FK9" s="236">
        <f t="shared" si="59"/>
        <v>3.7717284355526459</v>
      </c>
      <c r="FL9" s="236">
        <f t="shared" si="59"/>
        <v>19.431279620853068</v>
      </c>
      <c r="FM9" s="239">
        <f t="shared" si="59"/>
        <v>2.8640286963344863</v>
      </c>
      <c r="FN9" s="236">
        <f t="shared" si="59"/>
        <v>-5.6895930860640931</v>
      </c>
      <c r="FO9" s="236">
        <f t="shared" si="59"/>
        <v>5.7913669064748152</v>
      </c>
      <c r="FP9" s="236">
        <f t="shared" si="59"/>
        <v>21.383177570093448</v>
      </c>
      <c r="FQ9" s="236">
        <f t="shared" si="59"/>
        <v>21.539600296076976</v>
      </c>
      <c r="FR9" s="236">
        <f t="shared" si="59"/>
        <v>-2.8484618306114706</v>
      </c>
      <c r="FS9" s="236">
        <f t="shared" si="59"/>
        <v>-21.599111604664078</v>
      </c>
      <c r="FT9" s="236">
        <f t="shared" si="59"/>
        <v>-2.1221025138752903</v>
      </c>
      <c r="FU9" s="236">
        <f t="shared" si="59"/>
        <v>-1.7724211272598378</v>
      </c>
      <c r="FV9" s="236">
        <f t="shared" si="59"/>
        <v>-30.154849225753864</v>
      </c>
      <c r="FW9" s="236">
        <f t="shared" si="59"/>
        <v>-20.823170731707318</v>
      </c>
      <c r="FX9" s="236">
        <f t="shared" si="59"/>
        <v>-18.552465233881165</v>
      </c>
      <c r="FY9" s="236">
        <f t="shared" si="59"/>
        <v>-28.174603174603174</v>
      </c>
      <c r="FZ9" s="239">
        <f t="shared" si="59"/>
        <v>-8.6770555222579375</v>
      </c>
      <c r="GA9" s="236">
        <f t="shared" si="59"/>
        <v>-4.8109965635738883</v>
      </c>
      <c r="GB9" s="236">
        <f t="shared" si="59"/>
        <v>-10.438626317579057</v>
      </c>
      <c r="GC9" s="236">
        <f t="shared" si="59"/>
        <v>-37.234370187865714</v>
      </c>
      <c r="GD9" s="236">
        <f t="shared" si="59"/>
        <v>-33.038976857490866</v>
      </c>
      <c r="GE9" s="236">
        <f t="shared" si="59"/>
        <v>-17.513682564503519</v>
      </c>
      <c r="GF9" s="236">
        <f t="shared" si="59"/>
        <v>15.793201133144485</v>
      </c>
      <c r="GG9" s="236">
        <f t="shared" si="59"/>
        <v>16.144096064042699</v>
      </c>
      <c r="GH9" s="236">
        <f t="shared" si="59"/>
        <v>-5.738000721761094</v>
      </c>
      <c r="GI9" s="236">
        <f t="shared" si="59"/>
        <v>11.357448463632824</v>
      </c>
      <c r="GJ9" s="236">
        <f t="shared" si="59"/>
        <v>21.794378128609935</v>
      </c>
      <c r="GK9" s="236">
        <f t="shared" si="59"/>
        <v>21.653084982537841</v>
      </c>
      <c r="GL9" s="236">
        <f t="shared" si="59"/>
        <v>16.337805840568276</v>
      </c>
      <c r="GM9" s="239">
        <f t="shared" si="59"/>
        <v>-1.7123594164851874</v>
      </c>
      <c r="GN9" s="236">
        <f t="shared" si="59"/>
        <v>16.28559967910148</v>
      </c>
      <c r="GO9" s="236">
        <f t="shared" si="59"/>
        <v>13.022019741837521</v>
      </c>
      <c r="GP9" s="236">
        <f t="shared" si="59"/>
        <v>49.607458292443575</v>
      </c>
      <c r="GQ9" s="236">
        <f t="shared" si="59"/>
        <v>37.471577989995453</v>
      </c>
      <c r="GR9" s="236">
        <f t="shared" si="59"/>
        <v>34.88151658767773</v>
      </c>
      <c r="GS9" s="236">
        <f t="shared" si="59"/>
        <v>-14.128440366972473</v>
      </c>
      <c r="GT9" s="236">
        <f t="shared" si="59"/>
        <v>-12.090752441125785</v>
      </c>
      <c r="GU9" s="236">
        <f t="shared" si="59"/>
        <v>4.9004594180704464</v>
      </c>
      <c r="GV9" s="236">
        <f t="shared" si="59"/>
        <v>-4.7851903597624919</v>
      </c>
      <c r="GW9" s="236">
        <f t="shared" si="59"/>
        <v>-31.805248182105593</v>
      </c>
      <c r="GX9" s="236">
        <f t="shared" si="59"/>
        <v>-5.7097288676236087</v>
      </c>
      <c r="GY9" s="236">
        <f t="shared" si="59"/>
        <v>-0.57666214382632308</v>
      </c>
      <c r="GZ9" s="239">
        <f t="shared" si="59"/>
        <v>3.7211278720369112</v>
      </c>
      <c r="HA9" s="236">
        <f t="shared" si="59"/>
        <v>-19.248016557433601</v>
      </c>
      <c r="HB9" s="236">
        <f t="shared" si="59"/>
        <v>-18.911656029559964</v>
      </c>
      <c r="HC9" s="236">
        <f t="shared" si="59"/>
        <v>-19.711380780583799</v>
      </c>
      <c r="HD9" s="236">
        <f t="shared" si="59"/>
        <v>-21.601058551108167</v>
      </c>
      <c r="HE9" s="236">
        <f t="shared" si="59"/>
        <v>-25.755446240337321</v>
      </c>
      <c r="HF9" s="236">
        <f t="shared" si="59"/>
        <v>-12.321937321937327</v>
      </c>
      <c r="HG9" s="236">
        <f t="shared" si="59"/>
        <v>-22.476314929761521</v>
      </c>
      <c r="HH9" s="236">
        <f t="shared" si="59"/>
        <v>-25.58394160583941</v>
      </c>
      <c r="HI9" s="236">
        <f t="shared" si="59"/>
        <v>-19.112252384446073</v>
      </c>
      <c r="HJ9" s="236">
        <f t="shared" si="59"/>
        <v>4.7751506722299553</v>
      </c>
      <c r="HK9" s="236">
        <f t="shared" si="59"/>
        <v>-28.619756427604869</v>
      </c>
      <c r="HL9" s="236">
        <f t="shared" si="59"/>
        <v>-30.330945069941993</v>
      </c>
      <c r="HM9" s="239">
        <f t="shared" si="59"/>
        <v>-20.47230269511018</v>
      </c>
      <c r="HN9" s="236">
        <f t="shared" si="59"/>
        <v>-17.941050832977357</v>
      </c>
      <c r="HO9" s="236">
        <f t="shared" si="59"/>
        <v>-13.545981772990888</v>
      </c>
      <c r="HP9" s="236">
        <f t="shared" si="59"/>
        <v>-11.070261437908503</v>
      </c>
      <c r="HQ9" s="236">
        <f t="shared" si="59"/>
        <v>-13.502109704641352</v>
      </c>
      <c r="HR9" s="236">
        <f t="shared" si="59"/>
        <v>-3.3128253667770946</v>
      </c>
      <c r="HS9" s="236">
        <f t="shared" si="59"/>
        <v>-17.831031681559708</v>
      </c>
      <c r="HT9" s="236">
        <f t="shared" si="59"/>
        <v>-16.772018541930045</v>
      </c>
      <c r="HU9" s="236">
        <f t="shared" si="59"/>
        <v>-10.789602746444338</v>
      </c>
      <c r="HV9" s="236">
        <f t="shared" si="59"/>
        <v>-13.061224489795919</v>
      </c>
      <c r="HW9" s="236">
        <f t="shared" si="59"/>
        <v>-9.5575221238938024</v>
      </c>
      <c r="HX9" s="236">
        <f t="shared" si="59"/>
        <v>5.0710900473933673</v>
      </c>
      <c r="HY9" s="236">
        <f t="shared" si="59"/>
        <v>-2.0078354554358468</v>
      </c>
      <c r="HZ9" s="239">
        <f t="shared" si="59"/>
        <v>-10.681826544504547</v>
      </c>
      <c r="IA9" s="236">
        <f t="shared" si="59"/>
        <v>14.107235814679854</v>
      </c>
      <c r="IB9" s="236">
        <f t="shared" ref="IB9:IN9" si="60">((IB8/HO8)-1)*100</f>
        <v>8.8164829899377128</v>
      </c>
      <c r="IC9" s="236">
        <f t="shared" si="60"/>
        <v>20.624712907671118</v>
      </c>
      <c r="ID9" s="236">
        <f t="shared" si="60"/>
        <v>18.63414634146341</v>
      </c>
      <c r="IE9" s="236">
        <f t="shared" si="60"/>
        <v>21.096426823299062</v>
      </c>
      <c r="IF9" s="334">
        <f t="shared" si="60"/>
        <v>52.842313395946604</v>
      </c>
      <c r="IG9" s="338">
        <f t="shared" si="60"/>
        <v>53.924050632911388</v>
      </c>
      <c r="IH9" s="345">
        <f t="shared" si="60"/>
        <v>59.153380978559646</v>
      </c>
      <c r="II9" s="349">
        <f t="shared" si="60"/>
        <v>50.912884715701608</v>
      </c>
      <c r="IJ9" s="349">
        <f t="shared" si="60"/>
        <v>38.502935420743633</v>
      </c>
      <c r="IK9" s="363">
        <f t="shared" si="60"/>
        <v>26.071267478574644</v>
      </c>
      <c r="IL9" s="363">
        <f t="shared" si="60"/>
        <v>43.328335832083951</v>
      </c>
      <c r="IM9" s="239">
        <f>((IM8/HZ8)-1)*100</f>
        <v>33.513224025706513</v>
      </c>
      <c r="IN9" s="363">
        <f t="shared" si="60"/>
        <v>13.4580291970803</v>
      </c>
      <c r="IO9" s="371">
        <f t="shared" ref="IO9:IY9" si="61">((IO8/IB8)-1)*100</f>
        <v>9.8194627917217012</v>
      </c>
      <c r="IP9" s="385">
        <f t="shared" si="61"/>
        <v>15.613099771515614</v>
      </c>
      <c r="IQ9" s="385">
        <f t="shared" si="61"/>
        <v>16.529605263157897</v>
      </c>
      <c r="IR9" s="385">
        <f t="shared" si="61"/>
        <v>12.570735650767983</v>
      </c>
      <c r="IS9" s="385">
        <f t="shared" si="61"/>
        <v>-4.4631306597671454</v>
      </c>
      <c r="IT9" s="395">
        <f t="shared" si="61"/>
        <v>2.5986842105263142</v>
      </c>
      <c r="IU9" s="395">
        <f t="shared" si="61"/>
        <v>0.69084628670121884</v>
      </c>
      <c r="IV9" s="395">
        <f t="shared" si="61"/>
        <v>-1.555478741790528</v>
      </c>
      <c r="IW9" s="395">
        <f t="shared" si="61"/>
        <v>38.466972801130339</v>
      </c>
      <c r="IX9" s="395">
        <f t="shared" si="61"/>
        <v>7.9427549194990954</v>
      </c>
      <c r="IY9" s="395">
        <f t="shared" si="61"/>
        <v>-4.5676429567642955</v>
      </c>
      <c r="IZ9" s="239">
        <f>((IZ8/IM8)-1)*100</f>
        <v>8.445184979481013</v>
      </c>
      <c r="JA9" s="239">
        <f>((JA8/IN8)-1)*100</f>
        <v>8.9666264575794195</v>
      </c>
      <c r="JB9" s="418">
        <f>((JB8/IO8)-1)*100</f>
        <v>7.4578989574979992</v>
      </c>
    </row>
    <row r="10" spans="1:262" ht="13.5" customHeight="1" x14ac:dyDescent="0.3">
      <c r="A10" s="402" t="s">
        <v>176</v>
      </c>
      <c r="B10" s="64" t="s">
        <v>92</v>
      </c>
      <c r="C10" s="65">
        <v>29412</v>
      </c>
      <c r="D10" s="57">
        <v>29823</v>
      </c>
      <c r="E10" s="66">
        <v>25942</v>
      </c>
      <c r="F10" s="57">
        <v>23253</v>
      </c>
      <c r="G10" s="66">
        <v>14674</v>
      </c>
      <c r="H10" s="57">
        <v>12785</v>
      </c>
      <c r="I10" s="66">
        <v>11404</v>
      </c>
      <c r="J10" s="57">
        <v>12634</v>
      </c>
      <c r="K10" s="66">
        <v>8609</v>
      </c>
      <c r="L10" s="57">
        <v>8914</v>
      </c>
      <c r="M10" s="156">
        <v>6821</v>
      </c>
      <c r="N10" s="157">
        <f>SUM(O10:Z10)</f>
        <v>4705</v>
      </c>
      <c r="O10" s="157">
        <v>233</v>
      </c>
      <c r="P10" s="156">
        <v>236</v>
      </c>
      <c r="Q10" s="157">
        <v>870</v>
      </c>
      <c r="R10" s="156">
        <v>258</v>
      </c>
      <c r="S10" s="157">
        <v>236</v>
      </c>
      <c r="T10" s="156">
        <v>333</v>
      </c>
      <c r="U10" s="157">
        <v>293</v>
      </c>
      <c r="V10" s="156">
        <v>284</v>
      </c>
      <c r="W10" s="157">
        <v>240</v>
      </c>
      <c r="X10" s="156">
        <v>577</v>
      </c>
      <c r="Y10" s="157">
        <v>579</v>
      </c>
      <c r="Z10" s="156">
        <v>566</v>
      </c>
      <c r="AA10" s="157">
        <f>SUM(AB10:AM10)</f>
        <v>3986</v>
      </c>
      <c r="AB10" s="157">
        <v>401</v>
      </c>
      <c r="AC10" s="156">
        <v>460</v>
      </c>
      <c r="AD10" s="158">
        <v>465</v>
      </c>
      <c r="AE10" s="159">
        <v>342</v>
      </c>
      <c r="AF10" s="160">
        <v>340</v>
      </c>
      <c r="AG10" s="159">
        <v>304</v>
      </c>
      <c r="AH10" s="160">
        <v>357</v>
      </c>
      <c r="AI10" s="159">
        <v>286</v>
      </c>
      <c r="AJ10" s="160">
        <v>232</v>
      </c>
      <c r="AK10" s="159">
        <v>229</v>
      </c>
      <c r="AL10" s="160">
        <v>245</v>
      </c>
      <c r="AM10" s="161">
        <v>325</v>
      </c>
      <c r="AN10" s="293">
        <f>SUM(AO10:AZ10)</f>
        <v>8311</v>
      </c>
      <c r="AO10" s="294">
        <v>482</v>
      </c>
      <c r="AP10" s="295">
        <v>513</v>
      </c>
      <c r="AQ10" s="296">
        <v>535</v>
      </c>
      <c r="AR10" s="296">
        <v>387</v>
      </c>
      <c r="AS10" s="296">
        <v>714</v>
      </c>
      <c r="AT10" s="296">
        <v>353</v>
      </c>
      <c r="AU10" s="296">
        <v>918</v>
      </c>
      <c r="AV10" s="296">
        <v>825</v>
      </c>
      <c r="AW10" s="296">
        <v>809</v>
      </c>
      <c r="AX10" s="296">
        <v>854</v>
      </c>
      <c r="AY10" s="296">
        <v>1052</v>
      </c>
      <c r="AZ10" s="296">
        <v>869</v>
      </c>
      <c r="BA10" s="296">
        <v>879</v>
      </c>
      <c r="BB10" s="296">
        <v>831</v>
      </c>
      <c r="BC10" s="296">
        <v>886</v>
      </c>
      <c r="BD10" s="296">
        <v>736</v>
      </c>
      <c r="BE10" s="296">
        <v>896</v>
      </c>
      <c r="BF10" s="296">
        <v>817</v>
      </c>
      <c r="BG10" s="296">
        <v>823</v>
      </c>
      <c r="BH10" s="296">
        <v>935</v>
      </c>
      <c r="BI10" s="296">
        <v>872</v>
      </c>
      <c r="BJ10" s="296">
        <v>980</v>
      </c>
      <c r="BK10" s="296">
        <v>1051</v>
      </c>
      <c r="BL10" s="296">
        <v>1175</v>
      </c>
      <c r="BM10" s="297">
        <f>SUM(BA10:BL10)</f>
        <v>10881</v>
      </c>
      <c r="BN10" s="298">
        <v>1004</v>
      </c>
      <c r="BO10" s="298">
        <v>1211</v>
      </c>
      <c r="BP10" s="298">
        <v>1124</v>
      </c>
      <c r="BQ10" s="298">
        <v>918</v>
      </c>
      <c r="BR10" s="298">
        <v>851</v>
      </c>
      <c r="BS10" s="300">
        <v>937</v>
      </c>
      <c r="BT10" s="300">
        <v>848</v>
      </c>
      <c r="BU10" s="300">
        <v>819</v>
      </c>
      <c r="BV10" s="300">
        <v>818</v>
      </c>
      <c r="BW10" s="300">
        <v>856</v>
      </c>
      <c r="BX10" s="152">
        <v>820</v>
      </c>
      <c r="BY10" s="310">
        <v>903</v>
      </c>
      <c r="BZ10" s="297">
        <f>SUM(BN10:BY10)</f>
        <v>11109</v>
      </c>
      <c r="CA10" s="311">
        <v>816</v>
      </c>
      <c r="CB10" s="312">
        <v>803</v>
      </c>
      <c r="CC10" s="312">
        <v>997</v>
      </c>
      <c r="CD10" s="313">
        <v>842</v>
      </c>
      <c r="CE10" s="292">
        <v>705</v>
      </c>
      <c r="CF10" s="292">
        <v>824</v>
      </c>
      <c r="CG10" s="292">
        <v>830</v>
      </c>
      <c r="CH10" s="292">
        <v>796</v>
      </c>
      <c r="CI10" s="292">
        <v>814</v>
      </c>
      <c r="CJ10" s="292">
        <v>868</v>
      </c>
      <c r="CK10" s="292">
        <v>862</v>
      </c>
      <c r="CL10" s="314">
        <v>623</v>
      </c>
      <c r="CM10" s="315">
        <f>SUM(CA10:CL10)</f>
        <v>9780</v>
      </c>
      <c r="CN10" s="320">
        <v>627</v>
      </c>
      <c r="CO10" s="313">
        <v>652</v>
      </c>
      <c r="CP10" s="292">
        <v>713</v>
      </c>
      <c r="CQ10" s="313">
        <v>602</v>
      </c>
      <c r="CR10" s="292">
        <v>608</v>
      </c>
      <c r="CS10" s="292">
        <v>591</v>
      </c>
      <c r="CT10" s="292">
        <v>631</v>
      </c>
      <c r="CU10" s="292">
        <v>554</v>
      </c>
      <c r="CV10" s="292">
        <v>579</v>
      </c>
      <c r="CW10" s="292">
        <v>615</v>
      </c>
      <c r="CX10" s="292">
        <v>580</v>
      </c>
      <c r="CY10" s="292">
        <v>577</v>
      </c>
      <c r="CZ10" s="315">
        <f>SUM(CN10:CY10)</f>
        <v>7329</v>
      </c>
      <c r="DA10" s="292">
        <v>518</v>
      </c>
      <c r="DB10" s="292">
        <v>580</v>
      </c>
      <c r="DC10" s="292">
        <v>953</v>
      </c>
      <c r="DD10" s="292">
        <v>973</v>
      </c>
      <c r="DE10" s="292">
        <v>913</v>
      </c>
      <c r="DF10" s="292">
        <v>990</v>
      </c>
      <c r="DG10" s="292">
        <v>1027</v>
      </c>
      <c r="DH10" s="292">
        <v>937</v>
      </c>
      <c r="DI10" s="292">
        <v>970</v>
      </c>
      <c r="DJ10" s="292">
        <v>983</v>
      </c>
      <c r="DK10" s="292">
        <v>889</v>
      </c>
      <c r="DL10" s="292">
        <v>751</v>
      </c>
      <c r="DM10" s="315">
        <f>SUM(DA10:DL10)</f>
        <v>10484</v>
      </c>
      <c r="DN10" s="292">
        <v>712</v>
      </c>
      <c r="DO10" s="292">
        <v>1413</v>
      </c>
      <c r="DP10" s="292">
        <v>1186</v>
      </c>
      <c r="DQ10" s="292">
        <v>1083</v>
      </c>
      <c r="DR10" s="292">
        <v>959</v>
      </c>
      <c r="DS10" s="292">
        <v>1021</v>
      </c>
      <c r="DT10" s="292">
        <v>1188</v>
      </c>
      <c r="DU10" s="292">
        <v>1109</v>
      </c>
      <c r="DV10" s="292">
        <v>1199</v>
      </c>
      <c r="DW10" s="292">
        <v>1141</v>
      </c>
      <c r="DX10" s="292">
        <v>1110</v>
      </c>
      <c r="DY10" s="292">
        <v>960</v>
      </c>
      <c r="DZ10" s="315">
        <f>SUM(DN10:DY10)</f>
        <v>13081</v>
      </c>
      <c r="EA10" s="292">
        <v>896</v>
      </c>
      <c r="EB10" s="292">
        <v>898</v>
      </c>
      <c r="EC10" s="292">
        <v>1060</v>
      </c>
      <c r="ED10" s="292">
        <v>1033</v>
      </c>
      <c r="EE10" s="292">
        <v>807</v>
      </c>
      <c r="EF10" s="292">
        <v>827</v>
      </c>
      <c r="EG10" s="292">
        <v>907</v>
      </c>
      <c r="EH10" s="292">
        <v>931</v>
      </c>
      <c r="EI10" s="292">
        <v>1013</v>
      </c>
      <c r="EJ10" s="292">
        <v>805</v>
      </c>
      <c r="EK10" s="292">
        <v>815</v>
      </c>
      <c r="EL10" s="292">
        <v>844</v>
      </c>
      <c r="EM10" s="315">
        <f>SUM(EA10:EL10)</f>
        <v>10836</v>
      </c>
      <c r="EN10" s="292">
        <v>816</v>
      </c>
      <c r="EO10" s="292">
        <v>848</v>
      </c>
      <c r="EP10" s="292">
        <v>1219</v>
      </c>
      <c r="EQ10" s="292">
        <v>921</v>
      </c>
      <c r="ER10" s="292">
        <v>972</v>
      </c>
      <c r="ES10" s="292">
        <v>908</v>
      </c>
      <c r="ET10" s="292">
        <v>1142</v>
      </c>
      <c r="EU10" s="292">
        <v>957</v>
      </c>
      <c r="EV10" s="292">
        <v>1102</v>
      </c>
      <c r="EW10" s="292">
        <v>1000</v>
      </c>
      <c r="EX10" s="292">
        <v>868</v>
      </c>
      <c r="EY10" s="292">
        <v>872</v>
      </c>
      <c r="EZ10" s="315">
        <f>SUM(EN10:EY10)</f>
        <v>11625</v>
      </c>
      <c r="FA10" s="292">
        <v>751</v>
      </c>
      <c r="FB10" s="292">
        <v>808</v>
      </c>
      <c r="FC10" s="292">
        <v>1003</v>
      </c>
      <c r="FD10" s="292">
        <v>856</v>
      </c>
      <c r="FE10" s="292">
        <v>872</v>
      </c>
      <c r="FF10" s="292">
        <v>931</v>
      </c>
      <c r="FG10" s="292">
        <v>890</v>
      </c>
      <c r="FH10" s="292">
        <v>883</v>
      </c>
      <c r="FI10" s="292">
        <v>963</v>
      </c>
      <c r="FJ10" s="292">
        <v>830</v>
      </c>
      <c r="FK10" s="292">
        <v>853</v>
      </c>
      <c r="FL10" s="292">
        <v>767</v>
      </c>
      <c r="FM10" s="315">
        <f>SUM(FA10:FL10)</f>
        <v>10407</v>
      </c>
      <c r="FN10" s="292">
        <v>842</v>
      </c>
      <c r="FO10" s="292">
        <v>946</v>
      </c>
      <c r="FP10" s="292">
        <v>902</v>
      </c>
      <c r="FQ10" s="292">
        <v>940</v>
      </c>
      <c r="FR10" s="292">
        <v>918</v>
      </c>
      <c r="FS10" s="292">
        <v>927</v>
      </c>
      <c r="FT10" s="292">
        <v>938</v>
      </c>
      <c r="FU10" s="292">
        <v>867</v>
      </c>
      <c r="FV10" s="292">
        <v>612</v>
      </c>
      <c r="FW10" s="292">
        <v>675</v>
      </c>
      <c r="FX10" s="292">
        <v>902</v>
      </c>
      <c r="FY10" s="292">
        <v>655</v>
      </c>
      <c r="FZ10" s="315">
        <f>SUM(FN10:FY10)</f>
        <v>10124</v>
      </c>
      <c r="GA10" s="292">
        <v>484</v>
      </c>
      <c r="GB10" s="292">
        <v>617</v>
      </c>
      <c r="GC10" s="292">
        <v>607</v>
      </c>
      <c r="GD10" s="292">
        <v>692</v>
      </c>
      <c r="GE10" s="292">
        <v>530</v>
      </c>
      <c r="GF10" s="292">
        <v>638</v>
      </c>
      <c r="GG10" s="292">
        <v>689</v>
      </c>
      <c r="GH10" s="292">
        <v>665</v>
      </c>
      <c r="GI10" s="292">
        <v>551</v>
      </c>
      <c r="GJ10" s="292">
        <v>560</v>
      </c>
      <c r="GK10" s="292">
        <v>499</v>
      </c>
      <c r="GL10" s="292">
        <v>405</v>
      </c>
      <c r="GM10" s="315">
        <f>SUM(GA10:GL10)</f>
        <v>6937</v>
      </c>
      <c r="GN10" s="292">
        <v>479</v>
      </c>
      <c r="GO10" s="292">
        <v>522</v>
      </c>
      <c r="GP10" s="292">
        <v>751</v>
      </c>
      <c r="GQ10" s="292">
        <v>819</v>
      </c>
      <c r="GR10" s="292">
        <v>785</v>
      </c>
      <c r="GS10" s="292">
        <v>786</v>
      </c>
      <c r="GT10" s="292">
        <v>835</v>
      </c>
      <c r="GU10" s="292">
        <v>750</v>
      </c>
      <c r="GV10" s="292">
        <v>837</v>
      </c>
      <c r="GW10" s="292">
        <v>817</v>
      </c>
      <c r="GX10" s="292">
        <v>717</v>
      </c>
      <c r="GY10" s="292">
        <v>653</v>
      </c>
      <c r="GZ10" s="315">
        <f>SUM(GN10:GY10)</f>
        <v>8751</v>
      </c>
      <c r="HA10" s="292">
        <v>765</v>
      </c>
      <c r="HB10" s="292">
        <v>767</v>
      </c>
      <c r="HC10" s="292">
        <v>833</v>
      </c>
      <c r="HD10" s="292">
        <v>751</v>
      </c>
      <c r="HE10" s="292">
        <v>643</v>
      </c>
      <c r="HF10" s="292">
        <v>688</v>
      </c>
      <c r="HG10" s="292">
        <v>762</v>
      </c>
      <c r="HH10" s="292">
        <v>608</v>
      </c>
      <c r="HI10" s="292">
        <v>664</v>
      </c>
      <c r="HJ10" s="292">
        <v>652</v>
      </c>
      <c r="HK10" s="292">
        <v>585</v>
      </c>
      <c r="HL10" s="292">
        <v>518</v>
      </c>
      <c r="HM10" s="315">
        <f>SUM(HA10:HL10)</f>
        <v>8236</v>
      </c>
      <c r="HN10" s="292">
        <v>563</v>
      </c>
      <c r="HO10" s="292">
        <v>652</v>
      </c>
      <c r="HP10" s="292">
        <v>637</v>
      </c>
      <c r="HQ10" s="292">
        <v>576</v>
      </c>
      <c r="HR10" s="292">
        <v>560</v>
      </c>
      <c r="HS10" s="292">
        <v>571</v>
      </c>
      <c r="HT10" s="292">
        <v>658</v>
      </c>
      <c r="HU10" s="292">
        <v>586</v>
      </c>
      <c r="HV10" s="292">
        <v>655</v>
      </c>
      <c r="HW10" s="292">
        <v>686</v>
      </c>
      <c r="HX10" s="292">
        <v>658</v>
      </c>
      <c r="HY10" s="292">
        <v>643</v>
      </c>
      <c r="HZ10" s="315">
        <f>SUM(HN10:HY10)</f>
        <v>7445</v>
      </c>
      <c r="IA10" s="292">
        <v>550</v>
      </c>
      <c r="IB10" s="292">
        <v>616</v>
      </c>
      <c r="IC10" s="292">
        <v>645</v>
      </c>
      <c r="ID10" s="292">
        <v>502</v>
      </c>
      <c r="IE10" s="292">
        <v>486</v>
      </c>
      <c r="IF10" s="333">
        <v>526</v>
      </c>
      <c r="IG10" s="339">
        <v>739</v>
      </c>
      <c r="IH10" s="346">
        <v>632</v>
      </c>
      <c r="II10" s="348">
        <v>701</v>
      </c>
      <c r="IJ10" s="354">
        <v>640</v>
      </c>
      <c r="IK10" s="364">
        <v>528</v>
      </c>
      <c r="IL10" s="364">
        <v>435</v>
      </c>
      <c r="IM10" s="315">
        <f>SUM(IA10:IL10)</f>
        <v>7000</v>
      </c>
      <c r="IN10" s="364">
        <v>406</v>
      </c>
      <c r="IO10" s="364">
        <v>554</v>
      </c>
      <c r="IP10" s="384">
        <v>852</v>
      </c>
      <c r="IQ10" s="384">
        <v>903</v>
      </c>
      <c r="IR10" s="384">
        <v>747</v>
      </c>
      <c r="IS10" s="384">
        <v>703</v>
      </c>
      <c r="IT10" s="384">
        <v>726</v>
      </c>
      <c r="IU10" s="384">
        <v>706</v>
      </c>
      <c r="IV10" s="384">
        <v>741</v>
      </c>
      <c r="IW10" s="384">
        <v>1071</v>
      </c>
      <c r="IX10" s="384">
        <v>779</v>
      </c>
      <c r="IY10" s="384">
        <v>648</v>
      </c>
      <c r="IZ10" s="315">
        <f>SUM(IN10:IY10)</f>
        <v>8836</v>
      </c>
      <c r="JA10" s="315">
        <v>591</v>
      </c>
      <c r="JB10" s="419">
        <v>821</v>
      </c>
    </row>
    <row r="11" spans="1:262" ht="13.5" customHeight="1" thickBot="1" x14ac:dyDescent="0.35">
      <c r="A11" s="403"/>
      <c r="B11" s="40" t="s">
        <v>93</v>
      </c>
      <c r="C11" s="41"/>
      <c r="D11" s="42">
        <f t="shared" ref="D11:N11" si="62">((D10/C10)-1)*100</f>
        <v>1.3973888208894225</v>
      </c>
      <c r="E11" s="41">
        <f t="shared" si="62"/>
        <v>-13.013445998055195</v>
      </c>
      <c r="F11" s="42">
        <f t="shared" si="62"/>
        <v>-10.365430575900081</v>
      </c>
      <c r="G11" s="41">
        <f t="shared" si="62"/>
        <v>-36.894164193867461</v>
      </c>
      <c r="H11" s="42">
        <f t="shared" si="62"/>
        <v>-12.87310890009541</v>
      </c>
      <c r="I11" s="41">
        <f t="shared" si="62"/>
        <v>-10.801720766523271</v>
      </c>
      <c r="J11" s="42">
        <f t="shared" si="62"/>
        <v>10.785689231848483</v>
      </c>
      <c r="K11" s="41">
        <f t="shared" si="62"/>
        <v>-31.858477125217664</v>
      </c>
      <c r="L11" s="42">
        <f t="shared" si="62"/>
        <v>3.5428040422813334</v>
      </c>
      <c r="M11" s="168">
        <f t="shared" si="62"/>
        <v>-23.479919228180389</v>
      </c>
      <c r="N11" s="167">
        <f t="shared" si="62"/>
        <v>-31.021844304354197</v>
      </c>
      <c r="O11" s="167" t="e">
        <f>((O10/#REF!)-1)*100</f>
        <v>#REF!</v>
      </c>
      <c r="P11" s="168" t="e">
        <f>((P10/#REF!)-1)*100</f>
        <v>#REF!</v>
      </c>
      <c r="Q11" s="167" t="e">
        <f>((Q10/#REF!)-1)*100</f>
        <v>#REF!</v>
      </c>
      <c r="R11" s="168" t="e">
        <f>((R10/#REF!)-1)*100</f>
        <v>#REF!</v>
      </c>
      <c r="S11" s="167" t="e">
        <f>((S10/#REF!)-1)*100</f>
        <v>#REF!</v>
      </c>
      <c r="T11" s="168" t="e">
        <f>((T10/#REF!)-1)*100</f>
        <v>#REF!</v>
      </c>
      <c r="U11" s="167" t="e">
        <f>((U10/#REF!)-1)*100</f>
        <v>#REF!</v>
      </c>
      <c r="V11" s="168" t="e">
        <f>((V10/#REF!)-1)*100</f>
        <v>#REF!</v>
      </c>
      <c r="W11" s="167" t="e">
        <f>((W10/#REF!)-1)*100</f>
        <v>#REF!</v>
      </c>
      <c r="X11" s="168" t="e">
        <f>((X10/#REF!)-1)*100</f>
        <v>#REF!</v>
      </c>
      <c r="Y11" s="167" t="e">
        <f>((Y10/#REF!)-1)*100</f>
        <v>#REF!</v>
      </c>
      <c r="Z11" s="168" t="e">
        <f>((Z10/#REF!)-1)*100</f>
        <v>#REF!</v>
      </c>
      <c r="AA11" s="165">
        <f t="shared" ref="AA11:AN11" si="63">((AA10/N10)-1)*100</f>
        <v>-15.281615302869289</v>
      </c>
      <c r="AB11" s="167">
        <f t="shared" si="63"/>
        <v>72.10300429184548</v>
      </c>
      <c r="AC11" s="168">
        <f t="shared" si="63"/>
        <v>94.915254237288124</v>
      </c>
      <c r="AD11" s="175">
        <f t="shared" si="63"/>
        <v>-46.551724137931039</v>
      </c>
      <c r="AE11" s="167">
        <f t="shared" si="63"/>
        <v>32.558139534883715</v>
      </c>
      <c r="AF11" s="168">
        <f t="shared" si="63"/>
        <v>44.067796610169488</v>
      </c>
      <c r="AG11" s="167">
        <f t="shared" si="63"/>
        <v>-8.7087087087087127</v>
      </c>
      <c r="AH11" s="168">
        <f t="shared" si="63"/>
        <v>21.843003412969274</v>
      </c>
      <c r="AI11" s="167">
        <f t="shared" si="63"/>
        <v>0.70422535211267512</v>
      </c>
      <c r="AJ11" s="168">
        <f t="shared" si="63"/>
        <v>-3.3333333333333326</v>
      </c>
      <c r="AK11" s="167">
        <f t="shared" si="63"/>
        <v>-60.31195840554593</v>
      </c>
      <c r="AL11" s="168">
        <f t="shared" si="63"/>
        <v>-57.685664939550954</v>
      </c>
      <c r="AM11" s="169">
        <f t="shared" si="63"/>
        <v>-42.579505300353361</v>
      </c>
      <c r="AN11" s="165">
        <f t="shared" si="63"/>
        <v>108.50476668339186</v>
      </c>
      <c r="AO11" s="170">
        <f t="shared" ref="AO11:AZ11" si="64">((AO10/AB10)-1)*100</f>
        <v>20.199501246882789</v>
      </c>
      <c r="AP11" s="165">
        <f t="shared" si="64"/>
        <v>11.521739130434771</v>
      </c>
      <c r="AQ11" s="165">
        <f t="shared" si="64"/>
        <v>15.053763440860223</v>
      </c>
      <c r="AR11" s="165">
        <f t="shared" si="64"/>
        <v>13.157894736842103</v>
      </c>
      <c r="AS11" s="165">
        <f t="shared" si="64"/>
        <v>110.00000000000001</v>
      </c>
      <c r="AT11" s="165">
        <f t="shared" si="64"/>
        <v>16.118421052631572</v>
      </c>
      <c r="AU11" s="165">
        <f t="shared" si="64"/>
        <v>157.14285714285717</v>
      </c>
      <c r="AV11" s="165">
        <f t="shared" si="64"/>
        <v>188.46153846153845</v>
      </c>
      <c r="AW11" s="165">
        <f t="shared" si="64"/>
        <v>248.70689655172416</v>
      </c>
      <c r="AX11" s="165">
        <f t="shared" si="64"/>
        <v>272.92576419213975</v>
      </c>
      <c r="AY11" s="165">
        <f t="shared" si="64"/>
        <v>329.38775510204084</v>
      </c>
      <c r="AZ11" s="165">
        <f t="shared" si="64"/>
        <v>167.38461538461539</v>
      </c>
      <c r="BA11" s="165">
        <f t="shared" ref="BA11:BL11" si="65">((BA10/AO10)-1)*100</f>
        <v>82.365145228215766</v>
      </c>
      <c r="BB11" s="165">
        <f t="shared" si="65"/>
        <v>61.988304093567258</v>
      </c>
      <c r="BC11" s="165">
        <f t="shared" si="65"/>
        <v>65.607476635514033</v>
      </c>
      <c r="BD11" s="165">
        <f t="shared" si="65"/>
        <v>90.180878552971564</v>
      </c>
      <c r="BE11" s="165">
        <f t="shared" si="65"/>
        <v>25.490196078431371</v>
      </c>
      <c r="BF11" s="165">
        <f t="shared" si="65"/>
        <v>131.44475920679889</v>
      </c>
      <c r="BG11" s="165">
        <f t="shared" si="65"/>
        <v>-10.348583877995644</v>
      </c>
      <c r="BH11" s="165">
        <f t="shared" si="65"/>
        <v>13.33333333333333</v>
      </c>
      <c r="BI11" s="165">
        <f t="shared" si="65"/>
        <v>7.787391841779967</v>
      </c>
      <c r="BJ11" s="165">
        <f t="shared" si="65"/>
        <v>14.754098360655732</v>
      </c>
      <c r="BK11" s="165">
        <f t="shared" si="65"/>
        <v>-9.5057034220535908E-2</v>
      </c>
      <c r="BL11" s="165">
        <f t="shared" si="65"/>
        <v>35.212888377445339</v>
      </c>
      <c r="BM11" s="165">
        <f>((BM10/AN10)-1)*100</f>
        <v>30.922873300445186</v>
      </c>
      <c r="BN11" s="92">
        <f t="shared" ref="BN11:BY11" si="66">((BN10/BA10)-1)*100</f>
        <v>14.220705346985207</v>
      </c>
      <c r="BO11" s="92">
        <f t="shared" si="66"/>
        <v>45.7280385078219</v>
      </c>
      <c r="BP11" s="92">
        <f t="shared" si="66"/>
        <v>26.862302483069978</v>
      </c>
      <c r="BQ11" s="92">
        <f t="shared" si="66"/>
        <v>24.728260869565212</v>
      </c>
      <c r="BR11" s="92">
        <f t="shared" si="66"/>
        <v>-5.0223214285714306</v>
      </c>
      <c r="BS11" s="145">
        <f t="shared" si="66"/>
        <v>14.68788249694002</v>
      </c>
      <c r="BT11" s="145">
        <f t="shared" si="66"/>
        <v>3.037667071688932</v>
      </c>
      <c r="BU11" s="145">
        <f t="shared" si="66"/>
        <v>-12.406417112299462</v>
      </c>
      <c r="BV11" s="145">
        <f t="shared" si="66"/>
        <v>-6.1926605504587169</v>
      </c>
      <c r="BW11" s="145">
        <f t="shared" si="66"/>
        <v>-12.653061224489793</v>
      </c>
      <c r="BX11" s="145">
        <f t="shared" si="66"/>
        <v>-21.979067554709797</v>
      </c>
      <c r="BY11" s="237">
        <f t="shared" si="66"/>
        <v>-23.148936170212764</v>
      </c>
      <c r="BZ11" s="236">
        <f t="shared" ref="BZ11:CR11" si="67">((BZ10/BM10)-1)*100</f>
        <v>2.0953956437827381</v>
      </c>
      <c r="CA11" s="230">
        <f t="shared" si="67"/>
        <v>-18.72509960159362</v>
      </c>
      <c r="CB11" s="231">
        <f t="shared" si="67"/>
        <v>-33.691164327002475</v>
      </c>
      <c r="CC11" s="231">
        <f t="shared" si="67"/>
        <v>-11.298932384341642</v>
      </c>
      <c r="CD11" s="165">
        <f t="shared" si="67"/>
        <v>-8.2788671023965144</v>
      </c>
      <c r="CE11" s="236">
        <f t="shared" si="67"/>
        <v>-17.156286721504109</v>
      </c>
      <c r="CF11" s="236">
        <f t="shared" si="67"/>
        <v>-12.059765208110996</v>
      </c>
      <c r="CG11" s="236">
        <f t="shared" si="67"/>
        <v>-2.1226415094339646</v>
      </c>
      <c r="CH11" s="236">
        <f t="shared" si="67"/>
        <v>-2.8083028083028094</v>
      </c>
      <c r="CI11" s="236">
        <f t="shared" si="67"/>
        <v>-0.48899755501222719</v>
      </c>
      <c r="CJ11" s="236">
        <f t="shared" si="67"/>
        <v>1.4018691588784993</v>
      </c>
      <c r="CK11" s="236">
        <f t="shared" si="67"/>
        <v>5.1219512195121997</v>
      </c>
      <c r="CL11" s="241">
        <f t="shared" si="67"/>
        <v>-31.007751937984494</v>
      </c>
      <c r="CM11" s="239">
        <f t="shared" si="67"/>
        <v>-11.963273021874155</v>
      </c>
      <c r="CN11" s="244">
        <f t="shared" si="67"/>
        <v>-23.161764705882348</v>
      </c>
      <c r="CO11" s="165">
        <f t="shared" si="67"/>
        <v>-18.804483188044831</v>
      </c>
      <c r="CP11" s="236">
        <f t="shared" si="67"/>
        <v>-28.485456369107322</v>
      </c>
      <c r="CQ11" s="165">
        <f t="shared" si="67"/>
        <v>-28.503562945368166</v>
      </c>
      <c r="CR11" s="236">
        <f t="shared" si="67"/>
        <v>-13.758865248226948</v>
      </c>
      <c r="CS11" s="236">
        <f t="shared" ref="CS11:DZ11" si="68">((CS10/CF10)-1)*100</f>
        <v>-28.276699029126217</v>
      </c>
      <c r="CT11" s="236">
        <f t="shared" si="68"/>
        <v>-23.975903614457827</v>
      </c>
      <c r="CU11" s="236">
        <f t="shared" si="68"/>
        <v>-30.40201005025126</v>
      </c>
      <c r="CV11" s="236">
        <f t="shared" si="68"/>
        <v>-28.869778869778873</v>
      </c>
      <c r="CW11" s="236">
        <f t="shared" si="68"/>
        <v>-29.147465437788021</v>
      </c>
      <c r="CX11" s="236">
        <f t="shared" si="68"/>
        <v>-32.714617169373547</v>
      </c>
      <c r="CY11" s="236">
        <f t="shared" si="68"/>
        <v>-7.3836276083467105</v>
      </c>
      <c r="CZ11" s="239">
        <f t="shared" si="68"/>
        <v>-25.061349693251532</v>
      </c>
      <c r="DA11" s="236">
        <f t="shared" si="68"/>
        <v>-17.384370015948956</v>
      </c>
      <c r="DB11" s="236">
        <f t="shared" si="68"/>
        <v>-11.042944785276077</v>
      </c>
      <c r="DC11" s="236">
        <f t="shared" si="68"/>
        <v>33.660589060308553</v>
      </c>
      <c r="DD11" s="236">
        <f t="shared" si="68"/>
        <v>61.627906976744185</v>
      </c>
      <c r="DE11" s="236">
        <f t="shared" si="68"/>
        <v>50.164473684210535</v>
      </c>
      <c r="DF11" s="236">
        <f t="shared" si="68"/>
        <v>67.512690355329937</v>
      </c>
      <c r="DG11" s="236">
        <f t="shared" si="68"/>
        <v>62.757527733755936</v>
      </c>
      <c r="DH11" s="236">
        <f t="shared" si="68"/>
        <v>69.133574007220219</v>
      </c>
      <c r="DI11" s="236">
        <f t="shared" si="68"/>
        <v>67.530224525043181</v>
      </c>
      <c r="DJ11" s="236">
        <f t="shared" si="68"/>
        <v>59.837398373983739</v>
      </c>
      <c r="DK11" s="236">
        <f t="shared" si="68"/>
        <v>53.275862068965509</v>
      </c>
      <c r="DL11" s="236">
        <f t="shared" si="68"/>
        <v>30.155979202772954</v>
      </c>
      <c r="DM11" s="239">
        <f t="shared" si="68"/>
        <v>43.048164824669129</v>
      </c>
      <c r="DN11" s="236">
        <f t="shared" si="68"/>
        <v>37.451737451737444</v>
      </c>
      <c r="DO11" s="236">
        <f t="shared" si="68"/>
        <v>143.62068965517244</v>
      </c>
      <c r="DP11" s="236">
        <f t="shared" si="68"/>
        <v>24.449108079748161</v>
      </c>
      <c r="DQ11" s="236">
        <f t="shared" si="68"/>
        <v>11.305241521068865</v>
      </c>
      <c r="DR11" s="236">
        <f t="shared" si="68"/>
        <v>5.0383351588170866</v>
      </c>
      <c r="DS11" s="236">
        <f t="shared" si="68"/>
        <v>3.1313131313131404</v>
      </c>
      <c r="DT11" s="236">
        <f t="shared" si="68"/>
        <v>15.676728334956191</v>
      </c>
      <c r="DU11" s="236">
        <f t="shared" si="68"/>
        <v>18.356456776947706</v>
      </c>
      <c r="DV11" s="236">
        <f t="shared" si="68"/>
        <v>23.608247422680417</v>
      </c>
      <c r="DW11" s="236">
        <f t="shared" si="68"/>
        <v>16.073245167853511</v>
      </c>
      <c r="DX11" s="236">
        <f t="shared" si="68"/>
        <v>24.85939257592802</v>
      </c>
      <c r="DY11" s="236">
        <f t="shared" si="68"/>
        <v>27.829560585885481</v>
      </c>
      <c r="DZ11" s="239">
        <f t="shared" si="68"/>
        <v>24.771079740557035</v>
      </c>
      <c r="EA11" s="236">
        <f t="shared" ref="EA11:EG11" si="69">((EA10/DN10)-1)*100</f>
        <v>25.842696629213478</v>
      </c>
      <c r="EB11" s="236">
        <f t="shared" si="69"/>
        <v>-36.447275300778479</v>
      </c>
      <c r="EC11" s="236">
        <f t="shared" si="69"/>
        <v>-10.623946037099497</v>
      </c>
      <c r="ED11" s="236">
        <f t="shared" si="69"/>
        <v>-4.6168051708217916</v>
      </c>
      <c r="EE11" s="236">
        <f t="shared" si="69"/>
        <v>-15.849843587069866</v>
      </c>
      <c r="EF11" s="236">
        <f t="shared" si="69"/>
        <v>-19.000979431929476</v>
      </c>
      <c r="EG11" s="236">
        <f t="shared" si="69"/>
        <v>-23.653198653198647</v>
      </c>
      <c r="EH11" s="236">
        <f t="shared" ref="EH11:FA11" si="70">((EH10/DU10)-1)*100</f>
        <v>-16.050495942290354</v>
      </c>
      <c r="EI11" s="236">
        <f t="shared" si="70"/>
        <v>-15.512927439532941</v>
      </c>
      <c r="EJ11" s="236">
        <f t="shared" si="70"/>
        <v>-29.447852760736193</v>
      </c>
      <c r="EK11" s="236">
        <f t="shared" si="70"/>
        <v>-26.576576576576571</v>
      </c>
      <c r="EL11" s="236">
        <f t="shared" si="70"/>
        <v>-12.083333333333336</v>
      </c>
      <c r="EM11" s="239">
        <f t="shared" si="70"/>
        <v>-17.162296460515247</v>
      </c>
      <c r="EN11" s="236">
        <f t="shared" si="70"/>
        <v>-8.9285714285714306</v>
      </c>
      <c r="EO11" s="236">
        <f t="shared" si="70"/>
        <v>-5.56792873051225</v>
      </c>
      <c r="EP11" s="236">
        <f t="shared" si="70"/>
        <v>14.999999999999991</v>
      </c>
      <c r="EQ11" s="236">
        <f t="shared" si="70"/>
        <v>-10.842207163601159</v>
      </c>
      <c r="ER11" s="236">
        <f t="shared" si="70"/>
        <v>20.446096654275102</v>
      </c>
      <c r="ES11" s="236">
        <f t="shared" si="70"/>
        <v>9.7944377267231033</v>
      </c>
      <c r="ET11" s="236">
        <f t="shared" si="70"/>
        <v>25.909592061742014</v>
      </c>
      <c r="EU11" s="236">
        <f t="shared" si="70"/>
        <v>2.7926960257787403</v>
      </c>
      <c r="EV11" s="236">
        <f t="shared" si="70"/>
        <v>8.7857847976307912</v>
      </c>
      <c r="EW11" s="236">
        <f t="shared" si="70"/>
        <v>24.223602484472039</v>
      </c>
      <c r="EX11" s="236">
        <f t="shared" si="70"/>
        <v>6.5030674846625836</v>
      </c>
      <c r="EY11" s="236">
        <f t="shared" si="70"/>
        <v>3.3175355450236976</v>
      </c>
      <c r="EZ11" s="239">
        <f t="shared" si="70"/>
        <v>7.281284606866012</v>
      </c>
      <c r="FA11" s="236">
        <f t="shared" si="70"/>
        <v>-7.9656862745098085</v>
      </c>
      <c r="FB11" s="236">
        <f t="shared" ref="FB11:IA11" si="71">((FB10/EO10)-1)*100</f>
        <v>-4.7169811320754711</v>
      </c>
      <c r="FC11" s="236">
        <f t="shared" si="71"/>
        <v>-17.719442165709598</v>
      </c>
      <c r="FD11" s="236">
        <f t="shared" si="71"/>
        <v>-7.0575461454940314</v>
      </c>
      <c r="FE11" s="236">
        <f t="shared" si="71"/>
        <v>-10.288065843621396</v>
      </c>
      <c r="FF11" s="236">
        <f t="shared" si="71"/>
        <v>2.5330396475770955</v>
      </c>
      <c r="FG11" s="236">
        <f t="shared" si="71"/>
        <v>-22.066549912434329</v>
      </c>
      <c r="FH11" s="236">
        <f t="shared" si="71"/>
        <v>-7.7324973876698007</v>
      </c>
      <c r="FI11" s="236">
        <f t="shared" si="71"/>
        <v>-12.613430127041747</v>
      </c>
      <c r="FJ11" s="236">
        <f t="shared" si="71"/>
        <v>-17.000000000000004</v>
      </c>
      <c r="FK11" s="236">
        <f t="shared" si="71"/>
        <v>-1.7281105990783363</v>
      </c>
      <c r="FL11" s="236">
        <f t="shared" si="71"/>
        <v>-12.041284403669728</v>
      </c>
      <c r="FM11" s="239">
        <f t="shared" si="71"/>
        <v>-10.477419354838712</v>
      </c>
      <c r="FN11" s="236">
        <f t="shared" si="71"/>
        <v>12.117177097203724</v>
      </c>
      <c r="FO11" s="236">
        <f t="shared" si="71"/>
        <v>17.079207920792072</v>
      </c>
      <c r="FP11" s="236">
        <f t="shared" si="71"/>
        <v>-10.06979062811565</v>
      </c>
      <c r="FQ11" s="236">
        <f t="shared" si="71"/>
        <v>9.8130841121495394</v>
      </c>
      <c r="FR11" s="236">
        <f t="shared" si="71"/>
        <v>5.2752293577981613</v>
      </c>
      <c r="FS11" s="236">
        <f t="shared" si="71"/>
        <v>-0.42964554242749253</v>
      </c>
      <c r="FT11" s="236">
        <f t="shared" si="71"/>
        <v>5.3932584269662964</v>
      </c>
      <c r="FU11" s="236">
        <f t="shared" si="71"/>
        <v>-1.8120045300113241</v>
      </c>
      <c r="FV11" s="236">
        <f t="shared" si="71"/>
        <v>-36.448598130841127</v>
      </c>
      <c r="FW11" s="236">
        <f t="shared" si="71"/>
        <v>-18.674698795180721</v>
      </c>
      <c r="FX11" s="236">
        <f t="shared" si="71"/>
        <v>5.7444314185228551</v>
      </c>
      <c r="FY11" s="236">
        <f t="shared" si="71"/>
        <v>-14.602346805736632</v>
      </c>
      <c r="FZ11" s="239">
        <f t="shared" si="71"/>
        <v>-2.7193235322379161</v>
      </c>
      <c r="GA11" s="236">
        <f t="shared" si="71"/>
        <v>-42.517814726840854</v>
      </c>
      <c r="GB11" s="236">
        <f t="shared" si="71"/>
        <v>-34.778012684989434</v>
      </c>
      <c r="GC11" s="236">
        <f t="shared" si="71"/>
        <v>-32.705099778270508</v>
      </c>
      <c r="GD11" s="236">
        <f t="shared" si="71"/>
        <v>-26.382978723404261</v>
      </c>
      <c r="GE11" s="236">
        <f t="shared" si="71"/>
        <v>-42.265795206971681</v>
      </c>
      <c r="GF11" s="236">
        <f t="shared" si="71"/>
        <v>-31.175836030204962</v>
      </c>
      <c r="GG11" s="236">
        <f t="shared" si="71"/>
        <v>-26.545842217484005</v>
      </c>
      <c r="GH11" s="236">
        <f t="shared" si="71"/>
        <v>-23.298731257208772</v>
      </c>
      <c r="GI11" s="236">
        <f t="shared" si="71"/>
        <v>-9.9673202614379068</v>
      </c>
      <c r="GJ11" s="236">
        <f t="shared" si="71"/>
        <v>-17.037037037037038</v>
      </c>
      <c r="GK11" s="236">
        <f t="shared" si="71"/>
        <v>-44.67849223946785</v>
      </c>
      <c r="GL11" s="236">
        <f t="shared" si="71"/>
        <v>-38.167938931297705</v>
      </c>
      <c r="GM11" s="239">
        <f t="shared" si="71"/>
        <v>-31.47965231133939</v>
      </c>
      <c r="GN11" s="236">
        <f t="shared" si="71"/>
        <v>-1.0330578512396715</v>
      </c>
      <c r="GO11" s="236">
        <f t="shared" si="71"/>
        <v>-15.397082658022686</v>
      </c>
      <c r="GP11" s="236">
        <f t="shared" si="71"/>
        <v>23.723228995057653</v>
      </c>
      <c r="GQ11" s="236">
        <f t="shared" si="71"/>
        <v>18.352601156069358</v>
      </c>
      <c r="GR11" s="236">
        <f t="shared" si="71"/>
        <v>48.113207547169814</v>
      </c>
      <c r="GS11" s="236">
        <f t="shared" si="71"/>
        <v>23.197492163009414</v>
      </c>
      <c r="GT11" s="236">
        <f t="shared" si="71"/>
        <v>21.190130624092895</v>
      </c>
      <c r="GU11" s="236">
        <f t="shared" si="71"/>
        <v>12.781954887218049</v>
      </c>
      <c r="GV11" s="236">
        <f t="shared" si="71"/>
        <v>51.905626134301272</v>
      </c>
      <c r="GW11" s="236">
        <f t="shared" si="71"/>
        <v>45.892857142857139</v>
      </c>
      <c r="GX11" s="236">
        <f t="shared" si="71"/>
        <v>43.687374749499</v>
      </c>
      <c r="GY11" s="236">
        <f t="shared" si="71"/>
        <v>61.234567901234563</v>
      </c>
      <c r="GZ11" s="239">
        <f t="shared" si="71"/>
        <v>26.149632405939172</v>
      </c>
      <c r="HA11" s="236">
        <f t="shared" si="71"/>
        <v>59.707724425887257</v>
      </c>
      <c r="HB11" s="236">
        <f t="shared" si="71"/>
        <v>46.934865900383137</v>
      </c>
      <c r="HC11" s="236">
        <f t="shared" si="71"/>
        <v>10.918774966711053</v>
      </c>
      <c r="HD11" s="236">
        <f t="shared" si="71"/>
        <v>-8.3028083028083071</v>
      </c>
      <c r="HE11" s="236">
        <f t="shared" si="71"/>
        <v>-18.089171974522287</v>
      </c>
      <c r="HF11" s="236">
        <f t="shared" si="71"/>
        <v>-12.468193384223913</v>
      </c>
      <c r="HG11" s="236">
        <f t="shared" si="71"/>
        <v>-8.7425149700598777</v>
      </c>
      <c r="HH11" s="236">
        <f t="shared" si="71"/>
        <v>-18.933333333333337</v>
      </c>
      <c r="HI11" s="236">
        <f t="shared" si="71"/>
        <v>-20.669056152927123</v>
      </c>
      <c r="HJ11" s="236">
        <f t="shared" si="71"/>
        <v>-20.195838433292536</v>
      </c>
      <c r="HK11" s="236">
        <f t="shared" si="71"/>
        <v>-18.410041841004187</v>
      </c>
      <c r="HL11" s="236">
        <f t="shared" si="71"/>
        <v>-20.67381316998469</v>
      </c>
      <c r="HM11" s="239">
        <f t="shared" si="71"/>
        <v>-5.8850417095189123</v>
      </c>
      <c r="HN11" s="236">
        <f t="shared" si="71"/>
        <v>-26.40522875816993</v>
      </c>
      <c r="HO11" s="236">
        <f t="shared" si="71"/>
        <v>-14.993481095176008</v>
      </c>
      <c r="HP11" s="236">
        <f t="shared" si="71"/>
        <v>-23.529411764705888</v>
      </c>
      <c r="HQ11" s="236">
        <f t="shared" si="71"/>
        <v>-23.302263648468713</v>
      </c>
      <c r="HR11" s="236">
        <f t="shared" si="71"/>
        <v>-12.908242612752719</v>
      </c>
      <c r="HS11" s="236">
        <f t="shared" si="71"/>
        <v>-17.005813953488371</v>
      </c>
      <c r="HT11" s="236">
        <f t="shared" si="71"/>
        <v>-13.648293963254599</v>
      </c>
      <c r="HU11" s="236">
        <f t="shared" si="71"/>
        <v>-3.6184210526315819</v>
      </c>
      <c r="HV11" s="236">
        <f t="shared" si="71"/>
        <v>-1.3554216867469826</v>
      </c>
      <c r="HW11" s="236">
        <f t="shared" si="71"/>
        <v>5.2147239263803602</v>
      </c>
      <c r="HX11" s="236">
        <f t="shared" si="71"/>
        <v>12.478632478632479</v>
      </c>
      <c r="HY11" s="236">
        <f t="shared" si="71"/>
        <v>24.131274131274139</v>
      </c>
      <c r="HZ11" s="239">
        <f t="shared" si="71"/>
        <v>-9.6041767848470183</v>
      </c>
      <c r="IA11" s="236">
        <f t="shared" si="71"/>
        <v>-2.3090586145648295</v>
      </c>
      <c r="IB11" s="236">
        <f t="shared" ref="IB11:IN11" si="72">((IB10/HO10)-1)*100</f>
        <v>-5.5214723926380387</v>
      </c>
      <c r="IC11" s="236">
        <f t="shared" si="72"/>
        <v>1.2558869701726927</v>
      </c>
      <c r="ID11" s="236">
        <f t="shared" si="72"/>
        <v>-12.847222222222221</v>
      </c>
      <c r="IE11" s="236">
        <f t="shared" si="72"/>
        <v>-13.214285714285712</v>
      </c>
      <c r="IF11" s="335">
        <f t="shared" si="72"/>
        <v>-7.8809106830122548</v>
      </c>
      <c r="IG11" s="338">
        <f t="shared" si="72"/>
        <v>12.310030395136785</v>
      </c>
      <c r="IH11" s="347">
        <f t="shared" si="72"/>
        <v>7.8498293515358419</v>
      </c>
      <c r="II11" s="349">
        <f t="shared" si="72"/>
        <v>7.0229007633587859</v>
      </c>
      <c r="IJ11" s="349">
        <f t="shared" si="72"/>
        <v>-6.7055393586005874</v>
      </c>
      <c r="IK11" s="368">
        <f t="shared" si="72"/>
        <v>-19.756838905775076</v>
      </c>
      <c r="IL11" s="368">
        <f t="shared" si="72"/>
        <v>-32.348367029548989</v>
      </c>
      <c r="IM11" s="239">
        <f>((IM10/HZ10)-1)*100</f>
        <v>-5.9771658831430541</v>
      </c>
      <c r="IN11" s="368">
        <f t="shared" si="72"/>
        <v>-26.181818181818183</v>
      </c>
      <c r="IO11" s="372">
        <f t="shared" ref="IO11:IY11" si="73">((IO10/IB10)-1)*100</f>
        <v>-10.064935064935066</v>
      </c>
      <c r="IP11" s="385">
        <f t="shared" si="73"/>
        <v>32.093023255813961</v>
      </c>
      <c r="IQ11" s="385">
        <f t="shared" si="73"/>
        <v>79.880478087649394</v>
      </c>
      <c r="IR11" s="385">
        <f t="shared" si="73"/>
        <v>53.703703703703695</v>
      </c>
      <c r="IS11" s="385">
        <f t="shared" si="73"/>
        <v>33.650190114068444</v>
      </c>
      <c r="IT11" s="385">
        <f t="shared" si="73"/>
        <v>-1.7591339648173165</v>
      </c>
      <c r="IU11" s="385">
        <f t="shared" si="73"/>
        <v>11.708860759493668</v>
      </c>
      <c r="IV11" s="385">
        <f t="shared" si="73"/>
        <v>5.7061340941512162</v>
      </c>
      <c r="IW11" s="385">
        <f t="shared" si="73"/>
        <v>67.343749999999986</v>
      </c>
      <c r="IX11" s="385">
        <f t="shared" si="73"/>
        <v>47.537878787878782</v>
      </c>
      <c r="IY11" s="385">
        <f t="shared" si="73"/>
        <v>48.965517241379317</v>
      </c>
      <c r="IZ11" s="239">
        <f>((IZ10/IM10)-1)*100</f>
        <v>26.228571428571424</v>
      </c>
      <c r="JA11" s="239">
        <f>((JA10/IN10)-1)*100</f>
        <v>45.566502463054178</v>
      </c>
      <c r="JB11" s="418">
        <f>((JB10/IO10)-1)*100</f>
        <v>48.194945848375447</v>
      </c>
    </row>
    <row r="12" spans="1:262" ht="13.5" customHeight="1" x14ac:dyDescent="0.3">
      <c r="A12" s="404" t="s">
        <v>177</v>
      </c>
      <c r="B12" s="43" t="s">
        <v>92</v>
      </c>
      <c r="C12" s="56">
        <v>57832</v>
      </c>
      <c r="D12" s="45">
        <v>73336</v>
      </c>
      <c r="E12" s="44">
        <v>84811</v>
      </c>
      <c r="F12" s="45">
        <v>70711</v>
      </c>
      <c r="G12" s="44">
        <v>64922</v>
      </c>
      <c r="H12" s="45">
        <v>45160</v>
      </c>
      <c r="I12" s="44">
        <v>44820</v>
      </c>
      <c r="J12" s="45">
        <v>46934</v>
      </c>
      <c r="K12" s="44">
        <v>50093</v>
      </c>
      <c r="L12" s="45">
        <v>39216</v>
      </c>
      <c r="M12" s="176">
        <v>36537</v>
      </c>
      <c r="N12" s="172">
        <f>SUM(O12:Z12)</f>
        <v>46312</v>
      </c>
      <c r="O12" s="172">
        <v>3007</v>
      </c>
      <c r="P12" s="176">
        <v>3832</v>
      </c>
      <c r="Q12" s="172">
        <v>4545</v>
      </c>
      <c r="R12" s="176">
        <v>5349</v>
      </c>
      <c r="S12" s="172">
        <v>4720</v>
      </c>
      <c r="T12" s="176">
        <v>3734</v>
      </c>
      <c r="U12" s="172">
        <v>3726</v>
      </c>
      <c r="V12" s="176">
        <v>3486</v>
      </c>
      <c r="W12" s="172">
        <v>3540</v>
      </c>
      <c r="X12" s="176">
        <v>3419</v>
      </c>
      <c r="Y12" s="172">
        <v>3528</v>
      </c>
      <c r="Z12" s="176">
        <v>3426</v>
      </c>
      <c r="AA12" s="172">
        <f>SUM(AB12:AM12)</f>
        <v>33431</v>
      </c>
      <c r="AB12" s="172">
        <v>3420</v>
      </c>
      <c r="AC12" s="176">
        <v>3670</v>
      </c>
      <c r="AD12" s="177">
        <v>3509</v>
      </c>
      <c r="AE12" s="159">
        <v>3181</v>
      </c>
      <c r="AF12" s="160">
        <v>2954</v>
      </c>
      <c r="AG12" s="159">
        <v>3568</v>
      </c>
      <c r="AH12" s="160">
        <v>3215</v>
      </c>
      <c r="AI12" s="159">
        <v>3317</v>
      </c>
      <c r="AJ12" s="160">
        <v>1465</v>
      </c>
      <c r="AK12" s="159">
        <v>1433</v>
      </c>
      <c r="AL12" s="160">
        <v>1797</v>
      </c>
      <c r="AM12" s="161">
        <v>1902</v>
      </c>
      <c r="AN12" s="309">
        <f>SUM(AO12:AZ12)</f>
        <v>41443</v>
      </c>
      <c r="AO12" s="294">
        <v>2007</v>
      </c>
      <c r="AP12" s="295">
        <v>2801</v>
      </c>
      <c r="AQ12" s="296">
        <v>2749</v>
      </c>
      <c r="AR12" s="296">
        <v>2679</v>
      </c>
      <c r="AS12" s="296">
        <v>2701</v>
      </c>
      <c r="AT12" s="296">
        <v>2833</v>
      </c>
      <c r="AU12" s="296">
        <v>4410</v>
      </c>
      <c r="AV12" s="296">
        <v>4179</v>
      </c>
      <c r="AW12" s="296">
        <v>4241</v>
      </c>
      <c r="AX12" s="296">
        <v>4880</v>
      </c>
      <c r="AY12" s="296">
        <v>4279</v>
      </c>
      <c r="AZ12" s="296">
        <v>3684</v>
      </c>
      <c r="BA12" s="296">
        <v>3113</v>
      </c>
      <c r="BB12" s="296">
        <v>3496</v>
      </c>
      <c r="BC12" s="296">
        <v>3691</v>
      </c>
      <c r="BD12" s="296">
        <v>3881</v>
      </c>
      <c r="BE12" s="296">
        <v>4085</v>
      </c>
      <c r="BF12" s="296">
        <v>4204</v>
      </c>
      <c r="BG12" s="296">
        <v>4208</v>
      </c>
      <c r="BH12" s="296">
        <v>4191</v>
      </c>
      <c r="BI12" s="296">
        <v>4229</v>
      </c>
      <c r="BJ12" s="296">
        <v>5006</v>
      </c>
      <c r="BK12" s="296">
        <v>5062</v>
      </c>
      <c r="BL12" s="296">
        <v>4668</v>
      </c>
      <c r="BM12" s="297">
        <f>SUM(BA12:BL12)</f>
        <v>49834</v>
      </c>
      <c r="BN12" s="298">
        <v>4321</v>
      </c>
      <c r="BO12" s="298">
        <v>4649</v>
      </c>
      <c r="BP12" s="298">
        <v>5192</v>
      </c>
      <c r="BQ12" s="298">
        <v>4872</v>
      </c>
      <c r="BR12" s="299">
        <v>4673</v>
      </c>
      <c r="BS12" s="300">
        <v>5085</v>
      </c>
      <c r="BT12" s="300">
        <v>5101</v>
      </c>
      <c r="BU12" s="300">
        <v>4790</v>
      </c>
      <c r="BV12" s="300">
        <v>4810</v>
      </c>
      <c r="BW12" s="300">
        <v>4983</v>
      </c>
      <c r="BX12" s="152">
        <v>4747</v>
      </c>
      <c r="BY12" s="319">
        <v>4346</v>
      </c>
      <c r="BZ12" s="297">
        <f>SUM(BN12:BY12)</f>
        <v>57569</v>
      </c>
      <c r="CA12" s="294">
        <v>4542</v>
      </c>
      <c r="CB12" s="295">
        <v>4538</v>
      </c>
      <c r="CC12" s="295">
        <v>4045</v>
      </c>
      <c r="CD12" s="296">
        <v>4172</v>
      </c>
      <c r="CE12" s="304">
        <v>3611</v>
      </c>
      <c r="CF12" s="304">
        <v>3722</v>
      </c>
      <c r="CG12" s="304">
        <v>3563</v>
      </c>
      <c r="CH12" s="304">
        <v>3209</v>
      </c>
      <c r="CI12" s="304">
        <v>3458</v>
      </c>
      <c r="CJ12" s="304">
        <v>3374</v>
      </c>
      <c r="CK12" s="304">
        <v>3127</v>
      </c>
      <c r="CL12" s="302">
        <v>2862</v>
      </c>
      <c r="CM12" s="315">
        <f>SUM(CA12:CL12)</f>
        <v>44223</v>
      </c>
      <c r="CN12" s="306">
        <v>2618</v>
      </c>
      <c r="CO12" s="307">
        <v>3182</v>
      </c>
      <c r="CP12" s="308">
        <v>3189</v>
      </c>
      <c r="CQ12" s="307">
        <v>2963</v>
      </c>
      <c r="CR12" s="308">
        <v>3116</v>
      </c>
      <c r="CS12" s="308">
        <v>2868</v>
      </c>
      <c r="CT12" s="308">
        <v>2984</v>
      </c>
      <c r="CU12" s="308">
        <v>2591</v>
      </c>
      <c r="CV12" s="308">
        <v>2679</v>
      </c>
      <c r="CW12" s="308">
        <v>2837</v>
      </c>
      <c r="CX12" s="308">
        <v>1924</v>
      </c>
      <c r="CY12" s="308">
        <v>1750</v>
      </c>
      <c r="CZ12" s="315">
        <f>SUM(CN12:CY12)</f>
        <v>32701</v>
      </c>
      <c r="DA12" s="308">
        <v>1736</v>
      </c>
      <c r="DB12" s="308">
        <v>1908</v>
      </c>
      <c r="DC12" s="308">
        <v>1438</v>
      </c>
      <c r="DD12" s="308">
        <v>1512</v>
      </c>
      <c r="DE12" s="308">
        <v>1596</v>
      </c>
      <c r="DF12" s="308">
        <v>1763</v>
      </c>
      <c r="DG12" s="308">
        <v>1652</v>
      </c>
      <c r="DH12" s="308">
        <v>1633</v>
      </c>
      <c r="DI12" s="308">
        <v>1653</v>
      </c>
      <c r="DJ12" s="308">
        <v>1529</v>
      </c>
      <c r="DK12" s="308">
        <v>1430</v>
      </c>
      <c r="DL12" s="308">
        <v>1260</v>
      </c>
      <c r="DM12" s="315">
        <f>SUM(DA12:DL12)</f>
        <v>19110</v>
      </c>
      <c r="DN12" s="308">
        <v>1001</v>
      </c>
      <c r="DO12" s="308">
        <v>863</v>
      </c>
      <c r="DP12" s="308">
        <v>2403</v>
      </c>
      <c r="DQ12" s="308">
        <v>1086</v>
      </c>
      <c r="DR12" s="308">
        <v>1052</v>
      </c>
      <c r="DS12" s="308">
        <v>965</v>
      </c>
      <c r="DT12" s="308">
        <v>922</v>
      </c>
      <c r="DU12" s="308">
        <v>766</v>
      </c>
      <c r="DV12" s="308">
        <v>932</v>
      </c>
      <c r="DW12" s="308">
        <v>946</v>
      </c>
      <c r="DX12" s="308">
        <v>726</v>
      </c>
      <c r="DY12" s="308">
        <v>728</v>
      </c>
      <c r="DZ12" s="315">
        <f>SUM(DN12:DY12)</f>
        <v>12390</v>
      </c>
      <c r="EA12" s="308">
        <v>645</v>
      </c>
      <c r="EB12" s="308">
        <v>536</v>
      </c>
      <c r="EC12" s="308">
        <v>549</v>
      </c>
      <c r="ED12" s="308">
        <v>618</v>
      </c>
      <c r="EE12" s="308">
        <v>470</v>
      </c>
      <c r="EF12" s="308">
        <v>295</v>
      </c>
      <c r="EG12" s="308">
        <v>362</v>
      </c>
      <c r="EH12" s="308">
        <v>314</v>
      </c>
      <c r="EI12" s="308">
        <v>355</v>
      </c>
      <c r="EJ12" s="308">
        <v>384</v>
      </c>
      <c r="EK12" s="308">
        <v>315</v>
      </c>
      <c r="EL12" s="308">
        <v>297</v>
      </c>
      <c r="EM12" s="315">
        <f>SUM(EA12:EL12)</f>
        <v>5140</v>
      </c>
      <c r="EN12" s="308">
        <v>327</v>
      </c>
      <c r="EO12" s="308">
        <v>263</v>
      </c>
      <c r="EP12" s="308">
        <v>286</v>
      </c>
      <c r="EQ12" s="308">
        <v>400</v>
      </c>
      <c r="ER12" s="308">
        <v>334</v>
      </c>
      <c r="ES12" s="308">
        <v>375</v>
      </c>
      <c r="ET12" s="308">
        <v>362</v>
      </c>
      <c r="EU12" s="308">
        <v>316</v>
      </c>
      <c r="EV12" s="308">
        <v>348</v>
      </c>
      <c r="EW12" s="308">
        <v>359</v>
      </c>
      <c r="EX12" s="308">
        <v>199</v>
      </c>
      <c r="EY12" s="308">
        <v>271</v>
      </c>
      <c r="EZ12" s="315">
        <f>SUM(EN12:EY12)</f>
        <v>3840</v>
      </c>
      <c r="FA12" s="308">
        <v>244</v>
      </c>
      <c r="FB12" s="308">
        <v>255</v>
      </c>
      <c r="FC12" s="308">
        <v>244</v>
      </c>
      <c r="FD12" s="308">
        <v>277</v>
      </c>
      <c r="FE12" s="308">
        <v>397</v>
      </c>
      <c r="FF12" s="308">
        <v>525</v>
      </c>
      <c r="FG12" s="308">
        <v>380</v>
      </c>
      <c r="FH12" s="308">
        <v>323</v>
      </c>
      <c r="FI12" s="308">
        <v>342</v>
      </c>
      <c r="FJ12" s="308">
        <v>326</v>
      </c>
      <c r="FK12" s="308">
        <v>329</v>
      </c>
      <c r="FL12" s="308">
        <v>306</v>
      </c>
      <c r="FM12" s="315">
        <f>SUM(FA12:FL12)</f>
        <v>3948</v>
      </c>
      <c r="FN12" s="308">
        <v>280</v>
      </c>
      <c r="FO12" s="308">
        <v>363</v>
      </c>
      <c r="FP12" s="308">
        <v>370</v>
      </c>
      <c r="FQ12" s="308">
        <v>355</v>
      </c>
      <c r="FR12" s="308">
        <v>312</v>
      </c>
      <c r="FS12" s="308">
        <v>333</v>
      </c>
      <c r="FT12" s="308">
        <v>340</v>
      </c>
      <c r="FU12" s="308">
        <v>313</v>
      </c>
      <c r="FV12" s="308">
        <v>229</v>
      </c>
      <c r="FW12" s="308">
        <v>299</v>
      </c>
      <c r="FX12" s="308">
        <v>344</v>
      </c>
      <c r="FY12" s="308">
        <v>272</v>
      </c>
      <c r="FZ12" s="315">
        <f>SUM(FN12:FY12)</f>
        <v>3810</v>
      </c>
      <c r="GA12" s="308">
        <v>312</v>
      </c>
      <c r="GB12" s="308">
        <v>212</v>
      </c>
      <c r="GC12" s="308">
        <v>286</v>
      </c>
      <c r="GD12" s="308">
        <v>283</v>
      </c>
      <c r="GE12" s="308">
        <v>284</v>
      </c>
      <c r="GF12" s="308">
        <v>321</v>
      </c>
      <c r="GG12" s="308">
        <v>352</v>
      </c>
      <c r="GH12" s="308">
        <v>282</v>
      </c>
      <c r="GI12" s="308">
        <v>303</v>
      </c>
      <c r="GJ12" s="308">
        <v>403</v>
      </c>
      <c r="GK12" s="308">
        <v>324</v>
      </c>
      <c r="GL12" s="308">
        <v>365</v>
      </c>
      <c r="GM12" s="315">
        <f>SUM(GA12:GL12)</f>
        <v>3727</v>
      </c>
      <c r="GN12" s="308">
        <v>286</v>
      </c>
      <c r="GO12" s="308">
        <v>306</v>
      </c>
      <c r="GP12" s="308">
        <v>225</v>
      </c>
      <c r="GQ12" s="308">
        <v>309</v>
      </c>
      <c r="GR12" s="308">
        <v>218</v>
      </c>
      <c r="GS12" s="308">
        <v>233</v>
      </c>
      <c r="GT12" s="308">
        <v>266</v>
      </c>
      <c r="GU12" s="308">
        <v>230</v>
      </c>
      <c r="GV12" s="308">
        <v>232</v>
      </c>
      <c r="GW12" s="308">
        <v>311</v>
      </c>
      <c r="GX12" s="308">
        <v>222</v>
      </c>
      <c r="GY12" s="308">
        <v>287</v>
      </c>
      <c r="GZ12" s="315">
        <f>SUM(GN12:GY12)</f>
        <v>3125</v>
      </c>
      <c r="HA12" s="308">
        <v>267</v>
      </c>
      <c r="HB12" s="308">
        <v>267</v>
      </c>
      <c r="HC12" s="308">
        <v>339</v>
      </c>
      <c r="HD12" s="308">
        <v>456</v>
      </c>
      <c r="HE12" s="308">
        <v>373</v>
      </c>
      <c r="HF12" s="308">
        <v>291</v>
      </c>
      <c r="HG12" s="308">
        <v>268</v>
      </c>
      <c r="HH12" s="308">
        <v>240</v>
      </c>
      <c r="HI12" s="308">
        <v>259</v>
      </c>
      <c r="HJ12" s="308">
        <v>317</v>
      </c>
      <c r="HK12" s="308">
        <v>263</v>
      </c>
      <c r="HL12" s="308">
        <v>263</v>
      </c>
      <c r="HM12" s="315">
        <f>SUM(HA12:HL12)</f>
        <v>3603</v>
      </c>
      <c r="HN12" s="308">
        <v>260</v>
      </c>
      <c r="HO12" s="308">
        <v>285</v>
      </c>
      <c r="HP12" s="308">
        <v>315</v>
      </c>
      <c r="HQ12" s="308">
        <v>281</v>
      </c>
      <c r="HR12" s="308">
        <v>250</v>
      </c>
      <c r="HS12" s="308">
        <v>258</v>
      </c>
      <c r="HT12" s="308">
        <v>260</v>
      </c>
      <c r="HU12" s="308">
        <v>230</v>
      </c>
      <c r="HV12" s="308">
        <v>262</v>
      </c>
      <c r="HW12" s="308">
        <v>275</v>
      </c>
      <c r="HX12" s="308">
        <v>369</v>
      </c>
      <c r="HY12" s="308">
        <v>263</v>
      </c>
      <c r="HZ12" s="315">
        <f>SUM(HN12:HY12)</f>
        <v>3308</v>
      </c>
      <c r="IA12" s="308">
        <v>267</v>
      </c>
      <c r="IB12" s="308">
        <v>300</v>
      </c>
      <c r="IC12" s="308">
        <v>388</v>
      </c>
      <c r="ID12" s="308">
        <v>377</v>
      </c>
      <c r="IE12" s="308">
        <v>540</v>
      </c>
      <c r="IF12" s="333">
        <v>616</v>
      </c>
      <c r="IG12" s="337">
        <v>571</v>
      </c>
      <c r="IH12" s="344">
        <v>497</v>
      </c>
      <c r="II12" s="354">
        <v>591</v>
      </c>
      <c r="IJ12" s="354">
        <v>572</v>
      </c>
      <c r="IK12" s="362">
        <v>607</v>
      </c>
      <c r="IL12" s="362">
        <v>559</v>
      </c>
      <c r="IM12" s="315">
        <f>SUM(IA12:IL12)</f>
        <v>5885</v>
      </c>
      <c r="IN12" s="362">
        <v>626</v>
      </c>
      <c r="IO12" s="362">
        <v>498</v>
      </c>
      <c r="IP12" s="384">
        <v>705</v>
      </c>
      <c r="IQ12" s="384">
        <v>876</v>
      </c>
      <c r="IR12" s="384">
        <v>834</v>
      </c>
      <c r="IS12" s="384">
        <v>831</v>
      </c>
      <c r="IT12" s="384">
        <v>903</v>
      </c>
      <c r="IU12" s="384">
        <v>781</v>
      </c>
      <c r="IV12" s="384">
        <v>885</v>
      </c>
      <c r="IW12" s="384">
        <v>1012</v>
      </c>
      <c r="IX12" s="384">
        <v>835</v>
      </c>
      <c r="IY12" s="384">
        <v>801</v>
      </c>
      <c r="IZ12" s="315">
        <f>SUM(IN12:IY12)</f>
        <v>9587</v>
      </c>
      <c r="JA12" s="315">
        <v>556</v>
      </c>
      <c r="JB12" s="419">
        <v>615</v>
      </c>
    </row>
    <row r="13" spans="1:262" ht="13.5" customHeight="1" thickBot="1" x14ac:dyDescent="0.35">
      <c r="A13" s="401"/>
      <c r="B13" s="61" t="s">
        <v>93</v>
      </c>
      <c r="C13" s="67"/>
      <c r="D13" s="68">
        <f t="shared" ref="D13:N13" si="74">((D12/C12)-1)*100</f>
        <v>26.808687231982287</v>
      </c>
      <c r="E13" s="67">
        <f t="shared" si="74"/>
        <v>15.647158285153262</v>
      </c>
      <c r="F13" s="68">
        <f t="shared" si="74"/>
        <v>-16.625201919562315</v>
      </c>
      <c r="G13" s="67">
        <f t="shared" si="74"/>
        <v>-8.1868450453253416</v>
      </c>
      <c r="H13" s="68">
        <f t="shared" si="74"/>
        <v>-30.439604448415025</v>
      </c>
      <c r="I13" s="67">
        <f t="shared" si="74"/>
        <v>-0.75287865367581475</v>
      </c>
      <c r="J13" s="68">
        <f t="shared" si="74"/>
        <v>4.7166443551985626</v>
      </c>
      <c r="K13" s="67">
        <f t="shared" si="74"/>
        <v>6.7307282567008908</v>
      </c>
      <c r="L13" s="68">
        <f t="shared" si="74"/>
        <v>-21.713612680414428</v>
      </c>
      <c r="M13" s="182">
        <f t="shared" si="74"/>
        <v>-6.8313953488372103</v>
      </c>
      <c r="N13" s="180">
        <f t="shared" si="74"/>
        <v>26.753701727016455</v>
      </c>
      <c r="O13" s="180" t="e">
        <f>((O12/#REF!)-1)*100</f>
        <v>#REF!</v>
      </c>
      <c r="P13" s="182" t="e">
        <f>((P12/#REF!)-1)*100</f>
        <v>#REF!</v>
      </c>
      <c r="Q13" s="180" t="e">
        <f>((Q12/#REF!)-1)*100</f>
        <v>#REF!</v>
      </c>
      <c r="R13" s="182" t="e">
        <f>((R12/#REF!)-1)*100</f>
        <v>#REF!</v>
      </c>
      <c r="S13" s="180" t="e">
        <f>((S12/#REF!)-1)*100</f>
        <v>#REF!</v>
      </c>
      <c r="T13" s="182" t="e">
        <f>((T12/#REF!)-1)*100</f>
        <v>#REF!</v>
      </c>
      <c r="U13" s="180" t="e">
        <f>((U12/#REF!)-1)*100</f>
        <v>#REF!</v>
      </c>
      <c r="V13" s="182" t="e">
        <f>((V12/#REF!)-1)*100</f>
        <v>#REF!</v>
      </c>
      <c r="W13" s="180" t="e">
        <f>((W12/#REF!)-1)*100</f>
        <v>#REF!</v>
      </c>
      <c r="X13" s="182" t="e">
        <f>((X12/#REF!)-1)*100</f>
        <v>#REF!</v>
      </c>
      <c r="Y13" s="180" t="e">
        <f>((Y12/#REF!)-1)*100</f>
        <v>#REF!</v>
      </c>
      <c r="Z13" s="182" t="e">
        <f>((Z12/#REF!)-1)*100</f>
        <v>#REF!</v>
      </c>
      <c r="AA13" s="180">
        <f t="shared" ref="AA13:AN13" si="75">((AA12/N12)-1)*100</f>
        <v>-27.813525652098804</v>
      </c>
      <c r="AB13" s="180">
        <f t="shared" si="75"/>
        <v>13.734619221815759</v>
      </c>
      <c r="AC13" s="182">
        <f t="shared" si="75"/>
        <v>-4.2275574112734855</v>
      </c>
      <c r="AD13" s="183">
        <f t="shared" si="75"/>
        <v>-22.794279427942797</v>
      </c>
      <c r="AE13" s="167">
        <f t="shared" si="75"/>
        <v>-40.530940362684611</v>
      </c>
      <c r="AF13" s="168">
        <f t="shared" si="75"/>
        <v>-37.415254237288131</v>
      </c>
      <c r="AG13" s="167">
        <f t="shared" si="75"/>
        <v>-4.4456347080878427</v>
      </c>
      <c r="AH13" s="168">
        <f t="shared" si="75"/>
        <v>-13.714439076757923</v>
      </c>
      <c r="AI13" s="167">
        <f t="shared" si="75"/>
        <v>-4.8479632816982203</v>
      </c>
      <c r="AJ13" s="168">
        <f t="shared" si="75"/>
        <v>-58.615819209039557</v>
      </c>
      <c r="AK13" s="167">
        <f t="shared" si="75"/>
        <v>-58.087159988300677</v>
      </c>
      <c r="AL13" s="168">
        <f t="shared" si="75"/>
        <v>-49.064625850340136</v>
      </c>
      <c r="AM13" s="169">
        <f t="shared" si="75"/>
        <v>-44.483362521891422</v>
      </c>
      <c r="AN13" s="180">
        <f t="shared" si="75"/>
        <v>23.965780263826986</v>
      </c>
      <c r="AO13" s="170">
        <f t="shared" ref="AO13:AZ13" si="76">((AO12/AB12)-1)*100</f>
        <v>-41.315789473684205</v>
      </c>
      <c r="AP13" s="165">
        <f t="shared" si="76"/>
        <v>-23.678474114441418</v>
      </c>
      <c r="AQ13" s="165">
        <f t="shared" si="76"/>
        <v>-21.658592191507552</v>
      </c>
      <c r="AR13" s="165">
        <f t="shared" si="76"/>
        <v>-15.781200880226343</v>
      </c>
      <c r="AS13" s="165">
        <f t="shared" si="76"/>
        <v>-8.5646580907244427</v>
      </c>
      <c r="AT13" s="165">
        <f t="shared" si="76"/>
        <v>-20.599775784753362</v>
      </c>
      <c r="AU13" s="165">
        <f t="shared" si="76"/>
        <v>37.16951788491447</v>
      </c>
      <c r="AV13" s="165">
        <f t="shared" si="76"/>
        <v>25.987337955984312</v>
      </c>
      <c r="AW13" s="165">
        <f t="shared" si="76"/>
        <v>189.48805460750853</v>
      </c>
      <c r="AX13" s="165">
        <f t="shared" si="76"/>
        <v>240.54431263084436</v>
      </c>
      <c r="AY13" s="165">
        <f t="shared" si="76"/>
        <v>138.11908736783528</v>
      </c>
      <c r="AZ13" s="165">
        <f t="shared" si="76"/>
        <v>93.690851735015769</v>
      </c>
      <c r="BA13" s="165">
        <f t="shared" ref="BA13:BL13" si="77">((BA12/AO12)-1)*100</f>
        <v>55.107125062282016</v>
      </c>
      <c r="BB13" s="165">
        <f t="shared" si="77"/>
        <v>24.812566940378431</v>
      </c>
      <c r="BC13" s="165">
        <f t="shared" si="77"/>
        <v>34.267006184066929</v>
      </c>
      <c r="BD13" s="165">
        <f t="shared" si="77"/>
        <v>44.867487868607682</v>
      </c>
      <c r="BE13" s="165">
        <f t="shared" si="77"/>
        <v>51.240281377267685</v>
      </c>
      <c r="BF13" s="165">
        <f t="shared" si="77"/>
        <v>48.393928697493813</v>
      </c>
      <c r="BG13" s="165">
        <f t="shared" si="77"/>
        <v>-4.5804988662131567</v>
      </c>
      <c r="BH13" s="165">
        <f t="shared" si="77"/>
        <v>0.28715003589374621</v>
      </c>
      <c r="BI13" s="165">
        <f t="shared" si="77"/>
        <v>-0.28295213393068064</v>
      </c>
      <c r="BJ13" s="165">
        <f t="shared" si="77"/>
        <v>2.5819672131147442</v>
      </c>
      <c r="BK13" s="165">
        <f t="shared" si="77"/>
        <v>18.298667913063802</v>
      </c>
      <c r="BL13" s="165">
        <f t="shared" si="77"/>
        <v>26.710097719869697</v>
      </c>
      <c r="BM13" s="165">
        <f>((BM12/AN12)-1)*100</f>
        <v>20.247086359578216</v>
      </c>
      <c r="BN13" s="92">
        <f t="shared" ref="BN13:BY13" si="78">((BN12/BA12)-1)*100</f>
        <v>38.805011243173794</v>
      </c>
      <c r="BO13" s="92">
        <f t="shared" si="78"/>
        <v>32.980549199084663</v>
      </c>
      <c r="BP13" s="92">
        <f t="shared" si="78"/>
        <v>40.666486047141689</v>
      </c>
      <c r="BQ13" s="92">
        <f t="shared" si="78"/>
        <v>25.534656016490587</v>
      </c>
      <c r="BR13" s="92">
        <f t="shared" si="78"/>
        <v>14.394124847001223</v>
      </c>
      <c r="BS13" s="145">
        <f t="shared" si="78"/>
        <v>20.956232159847765</v>
      </c>
      <c r="BT13" s="145">
        <f t="shared" si="78"/>
        <v>21.221482889733846</v>
      </c>
      <c r="BU13" s="145">
        <f t="shared" si="78"/>
        <v>14.292531615366254</v>
      </c>
      <c r="BV13" s="145">
        <f t="shared" si="78"/>
        <v>13.738472452116346</v>
      </c>
      <c r="BW13" s="145">
        <f t="shared" si="78"/>
        <v>-0.45944866160607667</v>
      </c>
      <c r="BX13" s="145">
        <f t="shared" si="78"/>
        <v>-6.2228368233899651</v>
      </c>
      <c r="BY13" s="237">
        <f t="shared" si="78"/>
        <v>-6.8980291345329903</v>
      </c>
      <c r="BZ13" s="236">
        <f t="shared" ref="BZ13:CR13" si="79">((BZ12/BM12)-1)*100</f>
        <v>15.521531484528639</v>
      </c>
      <c r="CA13" s="230">
        <f t="shared" si="79"/>
        <v>5.1145568155519516</v>
      </c>
      <c r="CB13" s="231">
        <f t="shared" si="79"/>
        <v>-2.3876102387610287</v>
      </c>
      <c r="CC13" s="231">
        <f t="shared" si="79"/>
        <v>-22.091679506933747</v>
      </c>
      <c r="CD13" s="165">
        <f t="shared" si="79"/>
        <v>-14.367816091954023</v>
      </c>
      <c r="CE13" s="236">
        <f t="shared" si="79"/>
        <v>-22.726300021399524</v>
      </c>
      <c r="CF13" s="236">
        <f t="shared" si="79"/>
        <v>-26.804326450344153</v>
      </c>
      <c r="CG13" s="236">
        <f t="shared" si="79"/>
        <v>-30.150950793961972</v>
      </c>
      <c r="CH13" s="236">
        <f t="shared" si="79"/>
        <v>-33.006263048016706</v>
      </c>
      <c r="CI13" s="236">
        <f t="shared" si="79"/>
        <v>-28.108108108108109</v>
      </c>
      <c r="CJ13" s="236">
        <f t="shared" si="79"/>
        <v>-32.289785269917729</v>
      </c>
      <c r="CK13" s="236">
        <f t="shared" si="79"/>
        <v>-34.126816937012848</v>
      </c>
      <c r="CL13" s="241">
        <f t="shared" si="79"/>
        <v>-34.146341463414629</v>
      </c>
      <c r="CM13" s="239">
        <f t="shared" si="79"/>
        <v>-23.18261564383609</v>
      </c>
      <c r="CN13" s="244">
        <f t="shared" si="79"/>
        <v>-42.360193747247912</v>
      </c>
      <c r="CO13" s="165">
        <f t="shared" si="79"/>
        <v>-29.881004847950642</v>
      </c>
      <c r="CP13" s="236">
        <f t="shared" si="79"/>
        <v>-21.161928306551303</v>
      </c>
      <c r="CQ13" s="165">
        <f t="shared" si="79"/>
        <v>-28.978906999041232</v>
      </c>
      <c r="CR13" s="236">
        <f t="shared" si="79"/>
        <v>-13.708114095818335</v>
      </c>
      <c r="CS13" s="236">
        <f t="shared" ref="CS13:DZ13" si="80">((CS12/CF12)-1)*100</f>
        <v>-22.94465341214401</v>
      </c>
      <c r="CT13" s="236">
        <f t="shared" si="80"/>
        <v>-16.250350827953973</v>
      </c>
      <c r="CU13" s="236">
        <f t="shared" si="80"/>
        <v>-19.258335930196324</v>
      </c>
      <c r="CV13" s="236">
        <f t="shared" si="80"/>
        <v>-22.527472527472526</v>
      </c>
      <c r="CW13" s="236">
        <f t="shared" si="80"/>
        <v>-15.915826911677533</v>
      </c>
      <c r="CX13" s="236">
        <f t="shared" si="80"/>
        <v>-38.471378317876557</v>
      </c>
      <c r="CY13" s="236">
        <f t="shared" si="80"/>
        <v>-38.853948287910555</v>
      </c>
      <c r="CZ13" s="239">
        <f t="shared" si="80"/>
        <v>-26.054315627614589</v>
      </c>
      <c r="DA13" s="236">
        <f t="shared" si="80"/>
        <v>-33.689839572192511</v>
      </c>
      <c r="DB13" s="236">
        <f t="shared" si="80"/>
        <v>-40.037712130735379</v>
      </c>
      <c r="DC13" s="236">
        <f t="shared" si="80"/>
        <v>-54.907494512386322</v>
      </c>
      <c r="DD13" s="236">
        <f t="shared" si="80"/>
        <v>-48.970637867026667</v>
      </c>
      <c r="DE13" s="236">
        <f t="shared" si="80"/>
        <v>-48.780487804878049</v>
      </c>
      <c r="DF13" s="236">
        <f t="shared" si="80"/>
        <v>-38.528591352859131</v>
      </c>
      <c r="DG13" s="236">
        <f t="shared" si="80"/>
        <v>-44.638069705093827</v>
      </c>
      <c r="DH13" s="236">
        <f t="shared" si="80"/>
        <v>-36.974141258201463</v>
      </c>
      <c r="DI13" s="236">
        <f t="shared" si="80"/>
        <v>-38.297872340425535</v>
      </c>
      <c r="DJ13" s="236">
        <f t="shared" si="80"/>
        <v>-46.105040535777228</v>
      </c>
      <c r="DK13" s="236">
        <f t="shared" si="80"/>
        <v>-25.675675675675681</v>
      </c>
      <c r="DL13" s="236">
        <f t="shared" si="80"/>
        <v>-28.000000000000004</v>
      </c>
      <c r="DM13" s="239">
        <f t="shared" si="80"/>
        <v>-41.561420140056882</v>
      </c>
      <c r="DN13" s="236">
        <f t="shared" si="80"/>
        <v>-42.338709677419352</v>
      </c>
      <c r="DO13" s="236">
        <f t="shared" si="80"/>
        <v>-54.769392033542985</v>
      </c>
      <c r="DP13" s="236">
        <f t="shared" si="80"/>
        <v>67.107093184979135</v>
      </c>
      <c r="DQ13" s="236">
        <f t="shared" si="80"/>
        <v>-28.174603174603174</v>
      </c>
      <c r="DR13" s="236">
        <f t="shared" si="80"/>
        <v>-34.08521303258145</v>
      </c>
      <c r="DS13" s="236">
        <f t="shared" si="80"/>
        <v>-45.263754963131028</v>
      </c>
      <c r="DT13" s="236">
        <f t="shared" si="80"/>
        <v>-44.188861985472151</v>
      </c>
      <c r="DU13" s="236">
        <f t="shared" si="80"/>
        <v>-53.092467850581748</v>
      </c>
      <c r="DV13" s="236">
        <f t="shared" si="80"/>
        <v>-43.617664851784632</v>
      </c>
      <c r="DW13" s="236">
        <f t="shared" si="80"/>
        <v>-38.129496402877692</v>
      </c>
      <c r="DX13" s="236">
        <f t="shared" si="80"/>
        <v>-49.230769230769234</v>
      </c>
      <c r="DY13" s="236">
        <f t="shared" si="80"/>
        <v>-42.222222222222229</v>
      </c>
      <c r="DZ13" s="239">
        <f t="shared" si="80"/>
        <v>-35.164835164835161</v>
      </c>
      <c r="EA13" s="236">
        <f t="shared" ref="EA13:EG13" si="81">((EA12/DN12)-1)*100</f>
        <v>-35.564435564435556</v>
      </c>
      <c r="EB13" s="236">
        <f t="shared" si="81"/>
        <v>-37.891077636152957</v>
      </c>
      <c r="EC13" s="236">
        <f t="shared" si="81"/>
        <v>-77.153558052434462</v>
      </c>
      <c r="ED13" s="236">
        <f t="shared" si="81"/>
        <v>-43.093922651933703</v>
      </c>
      <c r="EE13" s="236">
        <f t="shared" si="81"/>
        <v>-55.323193916349808</v>
      </c>
      <c r="EF13" s="236">
        <f t="shared" si="81"/>
        <v>-69.430051813471508</v>
      </c>
      <c r="EG13" s="236">
        <f t="shared" si="81"/>
        <v>-60.737527114967463</v>
      </c>
      <c r="EH13" s="236">
        <f t="shared" ref="EH13:FA13" si="82">((EH12/DU12)-1)*100</f>
        <v>-59.007832898172332</v>
      </c>
      <c r="EI13" s="236">
        <f t="shared" si="82"/>
        <v>-61.909871244635198</v>
      </c>
      <c r="EJ13" s="236">
        <f t="shared" si="82"/>
        <v>-59.408033826638487</v>
      </c>
      <c r="EK13" s="236">
        <f t="shared" si="82"/>
        <v>-56.611570247933884</v>
      </c>
      <c r="EL13" s="236">
        <f t="shared" si="82"/>
        <v>-59.203296703296701</v>
      </c>
      <c r="EM13" s="239">
        <f t="shared" si="82"/>
        <v>-58.514931396287331</v>
      </c>
      <c r="EN13" s="236">
        <f t="shared" si="82"/>
        <v>-49.302325581395344</v>
      </c>
      <c r="EO13" s="236">
        <f t="shared" si="82"/>
        <v>-50.932835820895519</v>
      </c>
      <c r="EP13" s="236">
        <f t="shared" si="82"/>
        <v>-47.905282331511842</v>
      </c>
      <c r="EQ13" s="236">
        <f t="shared" si="82"/>
        <v>-35.275080906148872</v>
      </c>
      <c r="ER13" s="236">
        <f t="shared" si="82"/>
        <v>-28.936170212765955</v>
      </c>
      <c r="ES13" s="236">
        <f t="shared" si="82"/>
        <v>27.118644067796605</v>
      </c>
      <c r="ET13" s="236">
        <f t="shared" si="82"/>
        <v>0</v>
      </c>
      <c r="EU13" s="236">
        <f t="shared" si="82"/>
        <v>0.63694267515923553</v>
      </c>
      <c r="EV13" s="236">
        <f t="shared" si="82"/>
        <v>-1.9718309859154903</v>
      </c>
      <c r="EW13" s="236">
        <f t="shared" si="82"/>
        <v>-6.5104166666666625</v>
      </c>
      <c r="EX13" s="236">
        <f t="shared" si="82"/>
        <v>-36.82539682539683</v>
      </c>
      <c r="EY13" s="236">
        <f t="shared" si="82"/>
        <v>-8.7542087542087579</v>
      </c>
      <c r="EZ13" s="239">
        <f t="shared" si="82"/>
        <v>-25.291828793774318</v>
      </c>
      <c r="FA13" s="236">
        <f t="shared" si="82"/>
        <v>-25.382262996941897</v>
      </c>
      <c r="FB13" s="236">
        <f t="shared" ref="FB13:IA13" si="83">((FB12/EO12)-1)*100</f>
        <v>-3.041825095057038</v>
      </c>
      <c r="FC13" s="236">
        <f t="shared" si="83"/>
        <v>-14.685314685314687</v>
      </c>
      <c r="FD13" s="236">
        <f t="shared" si="83"/>
        <v>-30.75</v>
      </c>
      <c r="FE13" s="236">
        <f t="shared" si="83"/>
        <v>18.862275449101794</v>
      </c>
      <c r="FF13" s="236">
        <f t="shared" si="83"/>
        <v>39.999999999999993</v>
      </c>
      <c r="FG13" s="236">
        <f t="shared" si="83"/>
        <v>4.9723756906077332</v>
      </c>
      <c r="FH13" s="236">
        <f t="shared" si="83"/>
        <v>2.2151898734177111</v>
      </c>
      <c r="FI13" s="236">
        <f t="shared" si="83"/>
        <v>-1.7241379310344862</v>
      </c>
      <c r="FJ13" s="236">
        <f t="shared" si="83"/>
        <v>-9.1922005571030692</v>
      </c>
      <c r="FK13" s="236">
        <f t="shared" si="83"/>
        <v>65.326633165829136</v>
      </c>
      <c r="FL13" s="236">
        <f t="shared" si="83"/>
        <v>12.915129151291517</v>
      </c>
      <c r="FM13" s="239">
        <f t="shared" si="83"/>
        <v>2.8124999999999956</v>
      </c>
      <c r="FN13" s="236">
        <f t="shared" si="83"/>
        <v>14.754098360655732</v>
      </c>
      <c r="FO13" s="236">
        <f t="shared" si="83"/>
        <v>42.352941176470594</v>
      </c>
      <c r="FP13" s="236">
        <f t="shared" si="83"/>
        <v>51.639344262295083</v>
      </c>
      <c r="FQ13" s="236">
        <f t="shared" si="83"/>
        <v>28.158844765342963</v>
      </c>
      <c r="FR13" s="236">
        <f t="shared" si="83"/>
        <v>-21.410579345088166</v>
      </c>
      <c r="FS13" s="236">
        <f t="shared" si="83"/>
        <v>-36.571428571428577</v>
      </c>
      <c r="FT13" s="236">
        <f t="shared" si="83"/>
        <v>-10.526315789473683</v>
      </c>
      <c r="FU13" s="236">
        <f t="shared" si="83"/>
        <v>-3.0959752321981449</v>
      </c>
      <c r="FV13" s="236">
        <f t="shared" si="83"/>
        <v>-33.040935672514614</v>
      </c>
      <c r="FW13" s="236">
        <f t="shared" si="83"/>
        <v>-8.2822085889570509</v>
      </c>
      <c r="FX13" s="236">
        <f t="shared" si="83"/>
        <v>4.5592705167173175</v>
      </c>
      <c r="FY13" s="236">
        <f t="shared" si="83"/>
        <v>-11.111111111111116</v>
      </c>
      <c r="FZ13" s="239">
        <f t="shared" si="83"/>
        <v>-3.495440729483279</v>
      </c>
      <c r="GA13" s="236">
        <f t="shared" si="83"/>
        <v>11.428571428571432</v>
      </c>
      <c r="GB13" s="236">
        <f t="shared" si="83"/>
        <v>-41.59779614325069</v>
      </c>
      <c r="GC13" s="236">
        <f t="shared" si="83"/>
        <v>-22.702702702702705</v>
      </c>
      <c r="GD13" s="236">
        <f t="shared" si="83"/>
        <v>-20.281690140845065</v>
      </c>
      <c r="GE13" s="236">
        <f t="shared" si="83"/>
        <v>-8.9743589743589762</v>
      </c>
      <c r="GF13" s="236">
        <f t="shared" si="83"/>
        <v>-3.6036036036036001</v>
      </c>
      <c r="GG13" s="236">
        <f t="shared" si="83"/>
        <v>3.529411764705892</v>
      </c>
      <c r="GH13" s="236">
        <f t="shared" si="83"/>
        <v>-9.9041533546325837</v>
      </c>
      <c r="GI13" s="236">
        <f t="shared" si="83"/>
        <v>32.314410480349352</v>
      </c>
      <c r="GJ13" s="236">
        <f t="shared" si="83"/>
        <v>34.782608695652172</v>
      </c>
      <c r="GK13" s="236">
        <f t="shared" si="83"/>
        <v>-5.8139534883720927</v>
      </c>
      <c r="GL13" s="236">
        <f t="shared" si="83"/>
        <v>34.191176470588225</v>
      </c>
      <c r="GM13" s="239">
        <f t="shared" si="83"/>
        <v>-2.178477690288716</v>
      </c>
      <c r="GN13" s="236">
        <f t="shared" si="83"/>
        <v>-8.3333333333333375</v>
      </c>
      <c r="GO13" s="236">
        <f t="shared" si="83"/>
        <v>44.339622641509436</v>
      </c>
      <c r="GP13" s="236">
        <f t="shared" si="83"/>
        <v>-21.328671328671334</v>
      </c>
      <c r="GQ13" s="236">
        <f t="shared" si="83"/>
        <v>9.1872791519434607</v>
      </c>
      <c r="GR13" s="236">
        <f t="shared" si="83"/>
        <v>-23.239436619718312</v>
      </c>
      <c r="GS13" s="236">
        <f t="shared" si="83"/>
        <v>-27.414330218068539</v>
      </c>
      <c r="GT13" s="236">
        <f t="shared" si="83"/>
        <v>-24.431818181818176</v>
      </c>
      <c r="GU13" s="236">
        <f t="shared" si="83"/>
        <v>-18.439716312056742</v>
      </c>
      <c r="GV13" s="236">
        <f t="shared" si="83"/>
        <v>-23.432343234323426</v>
      </c>
      <c r="GW13" s="236">
        <f t="shared" si="83"/>
        <v>-22.828784119106704</v>
      </c>
      <c r="GX13" s="236">
        <f t="shared" si="83"/>
        <v>-31.481481481481477</v>
      </c>
      <c r="GY13" s="236">
        <f t="shared" si="83"/>
        <v>-21.36986301369863</v>
      </c>
      <c r="GZ13" s="239">
        <f t="shared" si="83"/>
        <v>-16.152401395224036</v>
      </c>
      <c r="HA13" s="236">
        <f t="shared" si="83"/>
        <v>-6.643356643356646</v>
      </c>
      <c r="HB13" s="236">
        <f t="shared" si="83"/>
        <v>-12.745098039215685</v>
      </c>
      <c r="HC13" s="236">
        <f t="shared" si="83"/>
        <v>50.666666666666657</v>
      </c>
      <c r="HD13" s="236">
        <f t="shared" si="83"/>
        <v>47.572815533980581</v>
      </c>
      <c r="HE13" s="236">
        <f t="shared" si="83"/>
        <v>71.10091743119267</v>
      </c>
      <c r="HF13" s="236">
        <f t="shared" si="83"/>
        <v>24.892703862660937</v>
      </c>
      <c r="HG13" s="236">
        <f t="shared" si="83"/>
        <v>0.75187969924812581</v>
      </c>
      <c r="HH13" s="236">
        <f t="shared" si="83"/>
        <v>4.3478260869565188</v>
      </c>
      <c r="HI13" s="236">
        <f t="shared" si="83"/>
        <v>11.637931034482762</v>
      </c>
      <c r="HJ13" s="236">
        <f t="shared" si="83"/>
        <v>1.9292604501607746</v>
      </c>
      <c r="HK13" s="236">
        <f t="shared" si="83"/>
        <v>18.468468468468458</v>
      </c>
      <c r="HL13" s="236">
        <f t="shared" si="83"/>
        <v>-8.3623693379790929</v>
      </c>
      <c r="HM13" s="239">
        <f t="shared" si="83"/>
        <v>15.295999999999999</v>
      </c>
      <c r="HN13" s="236">
        <f t="shared" si="83"/>
        <v>-2.6217228464419429</v>
      </c>
      <c r="HO13" s="236">
        <f t="shared" si="83"/>
        <v>6.7415730337078594</v>
      </c>
      <c r="HP13" s="236">
        <f t="shared" si="83"/>
        <v>-7.0796460176991154</v>
      </c>
      <c r="HQ13" s="236">
        <f t="shared" si="83"/>
        <v>-38.377192982456144</v>
      </c>
      <c r="HR13" s="236">
        <f t="shared" si="83"/>
        <v>-32.975871313672926</v>
      </c>
      <c r="HS13" s="236">
        <f t="shared" si="83"/>
        <v>-11.340206185567014</v>
      </c>
      <c r="HT13" s="236">
        <f t="shared" si="83"/>
        <v>-2.9850746268656692</v>
      </c>
      <c r="HU13" s="236">
        <f t="shared" si="83"/>
        <v>-4.1666666666666625</v>
      </c>
      <c r="HV13" s="236">
        <f t="shared" si="83"/>
        <v>1.158301158301156</v>
      </c>
      <c r="HW13" s="236">
        <f t="shared" si="83"/>
        <v>-13.249211356466873</v>
      </c>
      <c r="HX13" s="236">
        <f t="shared" si="83"/>
        <v>40.304182509505694</v>
      </c>
      <c r="HY13" s="236">
        <f t="shared" si="83"/>
        <v>0</v>
      </c>
      <c r="HZ13" s="239">
        <f t="shared" si="83"/>
        <v>-8.1876214265889544</v>
      </c>
      <c r="IA13" s="236">
        <f t="shared" si="83"/>
        <v>2.6923076923076827</v>
      </c>
      <c r="IB13" s="236">
        <f t="shared" ref="IB13:IN13" si="84">((IB12/HO12)-1)*100</f>
        <v>5.2631578947368363</v>
      </c>
      <c r="IC13" s="236">
        <f t="shared" si="84"/>
        <v>23.174603174603181</v>
      </c>
      <c r="ID13" s="236">
        <f t="shared" si="84"/>
        <v>34.163701067615662</v>
      </c>
      <c r="IE13" s="236">
        <f t="shared" si="84"/>
        <v>116.00000000000001</v>
      </c>
      <c r="IF13" s="334">
        <f t="shared" si="84"/>
        <v>138.75968992248059</v>
      </c>
      <c r="IG13" s="340">
        <f t="shared" si="84"/>
        <v>119.61538461538464</v>
      </c>
      <c r="IH13" s="345">
        <f t="shared" si="84"/>
        <v>116.08695652173915</v>
      </c>
      <c r="II13" s="355">
        <f t="shared" si="84"/>
        <v>125.57251908396947</v>
      </c>
      <c r="IJ13" s="355">
        <f t="shared" si="84"/>
        <v>108</v>
      </c>
      <c r="IK13" s="363">
        <f t="shared" si="84"/>
        <v>64.498644986449861</v>
      </c>
      <c r="IL13" s="363">
        <f t="shared" si="84"/>
        <v>112.54752851711025</v>
      </c>
      <c r="IM13" s="239">
        <f>((IM12/HZ12)-1)*100</f>
        <v>77.902055622732775</v>
      </c>
      <c r="IN13" s="363">
        <f t="shared" si="84"/>
        <v>134.45692883895131</v>
      </c>
      <c r="IO13" s="371">
        <f t="shared" ref="IO13:IY13" si="85">((IO12/IB12)-1)*100</f>
        <v>65.999999999999986</v>
      </c>
      <c r="IP13" s="385">
        <f t="shared" si="85"/>
        <v>81.701030927835049</v>
      </c>
      <c r="IQ13" s="385">
        <f t="shared" si="85"/>
        <v>132.36074270557029</v>
      </c>
      <c r="IR13" s="385">
        <f t="shared" si="85"/>
        <v>54.44444444444445</v>
      </c>
      <c r="IS13" s="385">
        <f t="shared" si="85"/>
        <v>34.902597402597401</v>
      </c>
      <c r="IT13" s="385">
        <f t="shared" si="85"/>
        <v>58.143607705779331</v>
      </c>
      <c r="IU13" s="385">
        <f t="shared" si="85"/>
        <v>57.142857142857139</v>
      </c>
      <c r="IV13" s="385">
        <f t="shared" si="85"/>
        <v>49.746192893401009</v>
      </c>
      <c r="IW13" s="385">
        <f t="shared" si="85"/>
        <v>76.92307692307692</v>
      </c>
      <c r="IX13" s="385">
        <f t="shared" si="85"/>
        <v>37.56177924217463</v>
      </c>
      <c r="IY13" s="385">
        <f t="shared" si="85"/>
        <v>43.291592128801426</v>
      </c>
      <c r="IZ13" s="239">
        <f>((IZ12/IM12)-1)*100</f>
        <v>62.905692438402717</v>
      </c>
      <c r="JA13" s="239">
        <f>((JA12/IN12)-1)*100</f>
        <v>-11.182108626198083</v>
      </c>
      <c r="JB13" s="418">
        <f>((JB12/IO12)-1)*100</f>
        <v>23.493975903614462</v>
      </c>
    </row>
    <row r="14" spans="1:262" ht="13.5" customHeight="1" x14ac:dyDescent="0.3">
      <c r="A14" s="402" t="s">
        <v>178</v>
      </c>
      <c r="B14" s="64" t="s">
        <v>92</v>
      </c>
      <c r="C14" s="65">
        <v>139500</v>
      </c>
      <c r="D14" s="57">
        <v>131355</v>
      </c>
      <c r="E14" s="66">
        <v>125192</v>
      </c>
      <c r="F14" s="122">
        <v>97133</v>
      </c>
      <c r="G14" s="66">
        <v>97520</v>
      </c>
      <c r="H14" s="57">
        <v>125954</v>
      </c>
      <c r="I14" s="66">
        <v>128768</v>
      </c>
      <c r="J14" s="57">
        <v>118988</v>
      </c>
      <c r="K14" s="66">
        <v>107566</v>
      </c>
      <c r="L14" s="57">
        <v>121001</v>
      </c>
      <c r="M14" s="156">
        <v>119428</v>
      </c>
      <c r="N14" s="157">
        <f>SUM(O14:Z14)</f>
        <v>133300</v>
      </c>
      <c r="O14" s="157">
        <v>9429</v>
      </c>
      <c r="P14" s="156">
        <v>10148</v>
      </c>
      <c r="Q14" s="157">
        <v>10236</v>
      </c>
      <c r="R14" s="156">
        <v>10399</v>
      </c>
      <c r="S14" s="157">
        <v>10541</v>
      </c>
      <c r="T14" s="156">
        <v>12063</v>
      </c>
      <c r="U14" s="157">
        <v>12017</v>
      </c>
      <c r="V14" s="156">
        <v>11077</v>
      </c>
      <c r="W14" s="157">
        <v>12475</v>
      </c>
      <c r="X14" s="156">
        <v>12004</v>
      </c>
      <c r="Y14" s="157">
        <v>11792</v>
      </c>
      <c r="Z14" s="156">
        <v>11119</v>
      </c>
      <c r="AA14" s="157">
        <f>SUM(AB14:AM14)</f>
        <v>119185</v>
      </c>
      <c r="AB14" s="157">
        <v>10073</v>
      </c>
      <c r="AC14" s="156">
        <v>10264</v>
      </c>
      <c r="AD14" s="158">
        <v>10210</v>
      </c>
      <c r="AE14" s="159">
        <v>11118</v>
      </c>
      <c r="AF14" s="160">
        <v>12401</v>
      </c>
      <c r="AG14" s="159">
        <v>12093</v>
      </c>
      <c r="AH14" s="160">
        <v>11548</v>
      </c>
      <c r="AI14" s="159">
        <v>10777</v>
      </c>
      <c r="AJ14" s="160">
        <v>4277</v>
      </c>
      <c r="AK14" s="159">
        <v>8966</v>
      </c>
      <c r="AL14" s="160">
        <v>8818</v>
      </c>
      <c r="AM14" s="161">
        <v>8640</v>
      </c>
      <c r="AN14" s="293">
        <f>SUM(AO14:AZ14)</f>
        <v>112845</v>
      </c>
      <c r="AO14" s="294">
        <v>8859</v>
      </c>
      <c r="AP14" s="295">
        <v>8317</v>
      </c>
      <c r="AQ14" s="296">
        <v>8921</v>
      </c>
      <c r="AR14" s="296">
        <v>9731</v>
      </c>
      <c r="AS14" s="296">
        <v>9895</v>
      </c>
      <c r="AT14" s="296">
        <v>12136</v>
      </c>
      <c r="AU14" s="296">
        <v>9937</v>
      </c>
      <c r="AV14" s="296">
        <v>9650</v>
      </c>
      <c r="AW14" s="296">
        <v>9403</v>
      </c>
      <c r="AX14" s="296">
        <v>8964</v>
      </c>
      <c r="AY14" s="296">
        <v>8641</v>
      </c>
      <c r="AZ14" s="296">
        <v>8391</v>
      </c>
      <c r="BA14" s="296">
        <v>8365</v>
      </c>
      <c r="BB14" s="296">
        <v>7340</v>
      </c>
      <c r="BC14" s="296">
        <v>7285</v>
      </c>
      <c r="BD14" s="296">
        <v>7145</v>
      </c>
      <c r="BE14" s="296">
        <v>7073</v>
      </c>
      <c r="BF14" s="296">
        <v>7343</v>
      </c>
      <c r="BG14" s="296">
        <v>7242</v>
      </c>
      <c r="BH14" s="296">
        <v>7533</v>
      </c>
      <c r="BI14" s="296">
        <v>7683</v>
      </c>
      <c r="BJ14" s="296">
        <v>9090</v>
      </c>
      <c r="BK14" s="296">
        <v>9163</v>
      </c>
      <c r="BL14" s="296">
        <v>9313</v>
      </c>
      <c r="BM14" s="297">
        <f>SUM(BA14:BL14)</f>
        <v>94575</v>
      </c>
      <c r="BN14" s="298">
        <v>8950</v>
      </c>
      <c r="BO14" s="298">
        <v>8869</v>
      </c>
      <c r="BP14" s="298">
        <v>7960</v>
      </c>
      <c r="BQ14" s="298">
        <v>7264</v>
      </c>
      <c r="BR14" s="298">
        <v>7000</v>
      </c>
      <c r="BS14" s="300">
        <v>7652</v>
      </c>
      <c r="BT14" s="300">
        <v>6933</v>
      </c>
      <c r="BU14" s="300">
        <v>6434</v>
      </c>
      <c r="BV14" s="300">
        <v>7285</v>
      </c>
      <c r="BW14" s="300">
        <v>6547</v>
      </c>
      <c r="BX14" s="153">
        <v>6890</v>
      </c>
      <c r="BY14" s="310">
        <v>6293</v>
      </c>
      <c r="BZ14" s="297">
        <f>SUM(BN14:BY14)</f>
        <v>88077</v>
      </c>
      <c r="CA14" s="311">
        <v>5666</v>
      </c>
      <c r="CB14" s="312">
        <v>6146</v>
      </c>
      <c r="CC14" s="312">
        <v>6785</v>
      </c>
      <c r="CD14" s="313">
        <v>6942</v>
      </c>
      <c r="CE14" s="292">
        <v>7197</v>
      </c>
      <c r="CF14" s="292">
        <v>7269</v>
      </c>
      <c r="CG14" s="292">
        <v>6833</v>
      </c>
      <c r="CH14" s="292">
        <v>6469</v>
      </c>
      <c r="CI14" s="292">
        <v>7111</v>
      </c>
      <c r="CJ14" s="292">
        <v>8327</v>
      </c>
      <c r="CK14" s="292">
        <v>7893</v>
      </c>
      <c r="CL14" s="314">
        <v>7379</v>
      </c>
      <c r="CM14" s="315">
        <f>SUM(CA14:CL14)</f>
        <v>84017</v>
      </c>
      <c r="CN14" s="320">
        <v>7285</v>
      </c>
      <c r="CO14" s="313">
        <v>9729</v>
      </c>
      <c r="CP14" s="292">
        <v>8833</v>
      </c>
      <c r="CQ14" s="313">
        <v>8459</v>
      </c>
      <c r="CR14" s="292">
        <v>8566</v>
      </c>
      <c r="CS14" s="292">
        <v>9097</v>
      </c>
      <c r="CT14" s="292">
        <v>8710</v>
      </c>
      <c r="CU14" s="292">
        <v>8493</v>
      </c>
      <c r="CV14" s="292">
        <v>8164</v>
      </c>
      <c r="CW14" s="292">
        <v>8550</v>
      </c>
      <c r="CX14" s="292">
        <v>8794</v>
      </c>
      <c r="CY14" s="292">
        <v>8087</v>
      </c>
      <c r="CZ14" s="315">
        <f>SUM(CN14:CY14)</f>
        <v>102767</v>
      </c>
      <c r="DA14" s="292">
        <v>7516</v>
      </c>
      <c r="DB14" s="292">
        <v>7982</v>
      </c>
      <c r="DC14" s="292">
        <v>5098</v>
      </c>
      <c r="DD14" s="292">
        <v>6038</v>
      </c>
      <c r="DE14" s="292">
        <v>6314</v>
      </c>
      <c r="DF14" s="292">
        <v>6718</v>
      </c>
      <c r="DG14" s="292">
        <v>7348</v>
      </c>
      <c r="DH14" s="292">
        <v>6072</v>
      </c>
      <c r="DI14" s="292">
        <v>6800</v>
      </c>
      <c r="DJ14" s="292">
        <v>6594</v>
      </c>
      <c r="DK14" s="292">
        <v>6861</v>
      </c>
      <c r="DL14" s="292">
        <v>5692</v>
      </c>
      <c r="DM14" s="315">
        <f>SUM(DA14:DL14)</f>
        <v>79033</v>
      </c>
      <c r="DN14" s="292">
        <v>5024</v>
      </c>
      <c r="DO14" s="292">
        <v>5479</v>
      </c>
      <c r="DP14" s="292">
        <v>7781</v>
      </c>
      <c r="DQ14" s="292">
        <v>6085</v>
      </c>
      <c r="DR14" s="292">
        <v>5802</v>
      </c>
      <c r="DS14" s="292">
        <v>5840</v>
      </c>
      <c r="DT14" s="292">
        <v>6045</v>
      </c>
      <c r="DU14" s="292">
        <v>4388</v>
      </c>
      <c r="DV14" s="292">
        <v>4687</v>
      </c>
      <c r="DW14" s="292">
        <v>5615</v>
      </c>
      <c r="DX14" s="292">
        <v>4783</v>
      </c>
      <c r="DY14" s="292">
        <v>4503</v>
      </c>
      <c r="DZ14" s="315">
        <f>SUM(DN14:DY14)</f>
        <v>66032</v>
      </c>
      <c r="EA14" s="292">
        <v>3460</v>
      </c>
      <c r="EB14" s="292">
        <v>2616</v>
      </c>
      <c r="EC14" s="292">
        <v>4974</v>
      </c>
      <c r="ED14" s="292">
        <v>4542</v>
      </c>
      <c r="EE14" s="292">
        <v>3334</v>
      </c>
      <c r="EF14" s="292">
        <v>4086</v>
      </c>
      <c r="EG14" s="292">
        <v>4179</v>
      </c>
      <c r="EH14" s="292">
        <v>3717</v>
      </c>
      <c r="EI14" s="292">
        <v>4167</v>
      </c>
      <c r="EJ14" s="292">
        <v>5409</v>
      </c>
      <c r="EK14" s="292">
        <v>5402</v>
      </c>
      <c r="EL14" s="292">
        <v>4350</v>
      </c>
      <c r="EM14" s="315">
        <f>SUM(EA14:EL14)</f>
        <v>50236</v>
      </c>
      <c r="EN14" s="292">
        <v>4175</v>
      </c>
      <c r="EO14" s="292">
        <v>4721</v>
      </c>
      <c r="EP14" s="292">
        <v>5029</v>
      </c>
      <c r="EQ14" s="292">
        <v>5183</v>
      </c>
      <c r="ER14" s="292">
        <v>4395</v>
      </c>
      <c r="ES14" s="292">
        <v>5020</v>
      </c>
      <c r="ET14" s="292">
        <v>4787</v>
      </c>
      <c r="EU14" s="292">
        <v>4287</v>
      </c>
      <c r="EV14" s="292">
        <v>4786</v>
      </c>
      <c r="EW14" s="292">
        <v>4619</v>
      </c>
      <c r="EX14" s="292">
        <v>4296</v>
      </c>
      <c r="EY14" s="292">
        <v>3997</v>
      </c>
      <c r="EZ14" s="315">
        <f>SUM(EN14:EY14)</f>
        <v>55295</v>
      </c>
      <c r="FA14" s="292">
        <v>3325</v>
      </c>
      <c r="FB14" s="292">
        <v>3265</v>
      </c>
      <c r="FC14" s="292">
        <v>2914</v>
      </c>
      <c r="FD14" s="292">
        <v>3436</v>
      </c>
      <c r="FE14" s="292">
        <v>3482</v>
      </c>
      <c r="FF14" s="292">
        <v>4670</v>
      </c>
      <c r="FG14" s="292">
        <v>3846</v>
      </c>
      <c r="FH14" s="292">
        <v>3388</v>
      </c>
      <c r="FI14" s="292">
        <v>2864</v>
      </c>
      <c r="FJ14" s="292">
        <v>3357</v>
      </c>
      <c r="FK14" s="292">
        <v>3599</v>
      </c>
      <c r="FL14" s="292">
        <v>3050</v>
      </c>
      <c r="FM14" s="315">
        <f>SUM(FA14:FL14)</f>
        <v>41196</v>
      </c>
      <c r="FN14" s="292">
        <v>2792</v>
      </c>
      <c r="FO14" s="292">
        <v>2934</v>
      </c>
      <c r="FP14" s="292">
        <v>3412</v>
      </c>
      <c r="FQ14" s="292">
        <v>3228</v>
      </c>
      <c r="FR14" s="292">
        <v>3113</v>
      </c>
      <c r="FS14" s="292">
        <v>3259</v>
      </c>
      <c r="FT14" s="292">
        <v>2628</v>
      </c>
      <c r="FU14" s="292">
        <v>2328</v>
      </c>
      <c r="FV14" s="292">
        <v>2297</v>
      </c>
      <c r="FW14" s="292">
        <v>3006</v>
      </c>
      <c r="FX14" s="292">
        <v>2470</v>
      </c>
      <c r="FY14" s="292">
        <v>2069</v>
      </c>
      <c r="FZ14" s="315">
        <f>SUM(FN14:FY14)</f>
        <v>33536</v>
      </c>
      <c r="GA14" s="292">
        <v>1955</v>
      </c>
      <c r="GB14" s="292">
        <v>2140</v>
      </c>
      <c r="GC14" s="292">
        <v>2611</v>
      </c>
      <c r="GD14" s="292">
        <v>2768</v>
      </c>
      <c r="GE14" s="292">
        <v>2833</v>
      </c>
      <c r="GF14" s="292">
        <v>2802</v>
      </c>
      <c r="GG14" s="292">
        <v>3068</v>
      </c>
      <c r="GH14" s="292">
        <v>2563</v>
      </c>
      <c r="GI14" s="292">
        <v>2634</v>
      </c>
      <c r="GJ14" s="292">
        <v>2851</v>
      </c>
      <c r="GK14" s="292">
        <v>2964</v>
      </c>
      <c r="GL14" s="292">
        <v>2520</v>
      </c>
      <c r="GM14" s="315">
        <f>SUM(GA14:GL14)</f>
        <v>31709</v>
      </c>
      <c r="GN14" s="292">
        <v>3437</v>
      </c>
      <c r="GO14" s="292">
        <v>2564</v>
      </c>
      <c r="GP14" s="292">
        <v>3205</v>
      </c>
      <c r="GQ14" s="292">
        <v>3824</v>
      </c>
      <c r="GR14" s="292">
        <v>3747</v>
      </c>
      <c r="GS14" s="292">
        <v>3413</v>
      </c>
      <c r="GT14" s="292">
        <v>3096</v>
      </c>
      <c r="GU14" s="292">
        <v>2636</v>
      </c>
      <c r="GV14" s="292">
        <v>2912</v>
      </c>
      <c r="GW14" s="292">
        <v>3343</v>
      </c>
      <c r="GX14" s="292">
        <v>3077</v>
      </c>
      <c r="GY14" s="292">
        <v>2843</v>
      </c>
      <c r="GZ14" s="315">
        <f>SUM(GN14:GY14)</f>
        <v>38097</v>
      </c>
      <c r="HA14" s="292">
        <v>2708</v>
      </c>
      <c r="HB14" s="292">
        <v>2919</v>
      </c>
      <c r="HC14" s="292">
        <v>2506</v>
      </c>
      <c r="HD14" s="292">
        <v>2368</v>
      </c>
      <c r="HE14" s="292">
        <v>2191</v>
      </c>
      <c r="HF14" s="292">
        <v>2463</v>
      </c>
      <c r="HG14" s="292">
        <v>2811</v>
      </c>
      <c r="HH14" s="292">
        <v>2215</v>
      </c>
      <c r="HI14" s="292">
        <v>2277</v>
      </c>
      <c r="HJ14" s="292">
        <v>2349</v>
      </c>
      <c r="HK14" s="292">
        <v>2286</v>
      </c>
      <c r="HL14" s="292">
        <v>2224</v>
      </c>
      <c r="HM14" s="315">
        <f>SUM(HA14:HL14)</f>
        <v>29317</v>
      </c>
      <c r="HN14" s="292">
        <v>2012</v>
      </c>
      <c r="HO14" s="292">
        <v>2856</v>
      </c>
      <c r="HP14" s="292">
        <v>2761</v>
      </c>
      <c r="HQ14" s="292">
        <v>2981</v>
      </c>
      <c r="HR14" s="292">
        <v>2685</v>
      </c>
      <c r="HS14" s="292">
        <v>2923</v>
      </c>
      <c r="HT14" s="292">
        <v>2833</v>
      </c>
      <c r="HU14" s="292">
        <v>2377</v>
      </c>
      <c r="HV14" s="292">
        <v>3007</v>
      </c>
      <c r="HW14" s="292">
        <v>3023</v>
      </c>
      <c r="HX14" s="292">
        <v>2790</v>
      </c>
      <c r="HY14" s="292">
        <v>2734</v>
      </c>
      <c r="HZ14" s="315">
        <f>SUM(HN14:HY14)</f>
        <v>32982</v>
      </c>
      <c r="IA14" s="292">
        <v>2699</v>
      </c>
      <c r="IB14" s="292">
        <v>2500</v>
      </c>
      <c r="IC14" s="292">
        <v>2430</v>
      </c>
      <c r="ID14" s="292">
        <v>2578</v>
      </c>
      <c r="IE14" s="292">
        <v>2178</v>
      </c>
      <c r="IF14" s="333">
        <v>2169</v>
      </c>
      <c r="IG14" s="337">
        <v>2066</v>
      </c>
      <c r="IH14" s="346">
        <v>1787</v>
      </c>
      <c r="II14" s="348">
        <v>2378</v>
      </c>
      <c r="IJ14" s="354">
        <v>2219</v>
      </c>
      <c r="IK14" s="364">
        <v>2004</v>
      </c>
      <c r="IL14" s="364">
        <v>2002</v>
      </c>
      <c r="IM14" s="315">
        <f>SUM(IA14:IL14)</f>
        <v>27010</v>
      </c>
      <c r="IN14" s="364">
        <v>1689</v>
      </c>
      <c r="IO14" s="364">
        <v>1830</v>
      </c>
      <c r="IP14" s="384">
        <v>2532</v>
      </c>
      <c r="IQ14" s="384">
        <v>2727</v>
      </c>
      <c r="IR14" s="384">
        <v>2721</v>
      </c>
      <c r="IS14" s="384">
        <v>2485</v>
      </c>
      <c r="IT14" s="384">
        <v>2818</v>
      </c>
      <c r="IU14" s="384">
        <v>2716</v>
      </c>
      <c r="IV14" s="384">
        <v>2709</v>
      </c>
      <c r="IW14" s="384">
        <v>2851</v>
      </c>
      <c r="IX14" s="384">
        <v>3096</v>
      </c>
      <c r="IY14" s="384">
        <v>2577</v>
      </c>
      <c r="IZ14" s="315">
        <f>SUM(IN14:IY14)</f>
        <v>30751</v>
      </c>
      <c r="JA14" s="315">
        <v>3283</v>
      </c>
      <c r="JB14" s="419">
        <v>1844</v>
      </c>
    </row>
    <row r="15" spans="1:262" ht="13.5" customHeight="1" thickBot="1" x14ac:dyDescent="0.35">
      <c r="A15" s="407"/>
      <c r="B15" s="40" t="s">
        <v>93</v>
      </c>
      <c r="C15" s="41"/>
      <c r="D15" s="42">
        <f t="shared" ref="D15:N15" si="86">((D14/C14)-1)*100</f>
        <v>-5.8387096774193514</v>
      </c>
      <c r="E15" s="41">
        <f t="shared" si="86"/>
        <v>-4.6918655551749122</v>
      </c>
      <c r="F15" s="42">
        <f t="shared" si="86"/>
        <v>-22.412773979167998</v>
      </c>
      <c r="G15" s="41">
        <f t="shared" si="86"/>
        <v>0.39842278113515484</v>
      </c>
      <c r="H15" s="42">
        <f t="shared" si="86"/>
        <v>29.15709598031173</v>
      </c>
      <c r="I15" s="41">
        <f t="shared" si="86"/>
        <v>2.2341489750226318</v>
      </c>
      <c r="J15" s="42">
        <f t="shared" si="86"/>
        <v>-7.5950546719681933</v>
      </c>
      <c r="K15" s="41">
        <f t="shared" si="86"/>
        <v>-9.5992873230913993</v>
      </c>
      <c r="L15" s="42">
        <f t="shared" si="86"/>
        <v>12.490006135767807</v>
      </c>
      <c r="M15" s="168">
        <f t="shared" si="86"/>
        <v>-1.2999892562871374</v>
      </c>
      <c r="N15" s="167">
        <f t="shared" si="86"/>
        <v>11.615366580701348</v>
      </c>
      <c r="O15" s="167" t="e">
        <f>((O14/#REF!)-1)*100</f>
        <v>#REF!</v>
      </c>
      <c r="P15" s="168" t="e">
        <f>((P14/#REF!)-1)*100</f>
        <v>#REF!</v>
      </c>
      <c r="Q15" s="167" t="e">
        <f>((Q14/#REF!)-1)*100</f>
        <v>#REF!</v>
      </c>
      <c r="R15" s="168" t="e">
        <f>((R14/#REF!)-1)*100</f>
        <v>#REF!</v>
      </c>
      <c r="S15" s="167" t="e">
        <f>((S14/#REF!)-1)*100</f>
        <v>#REF!</v>
      </c>
      <c r="T15" s="168" t="e">
        <f>((T14/#REF!)-1)*100</f>
        <v>#REF!</v>
      </c>
      <c r="U15" s="167" t="e">
        <f>((U14/#REF!)-1)*100</f>
        <v>#REF!</v>
      </c>
      <c r="V15" s="168" t="e">
        <f>((V14/#REF!)-1)*100</f>
        <v>#REF!</v>
      </c>
      <c r="W15" s="167" t="e">
        <f>((W14/#REF!)-1)*100</f>
        <v>#REF!</v>
      </c>
      <c r="X15" s="168" t="e">
        <f>((X14/#REF!)-1)*100</f>
        <v>#REF!</v>
      </c>
      <c r="Y15" s="167" t="e">
        <f>((Y14/#REF!)-1)*100</f>
        <v>#REF!</v>
      </c>
      <c r="Z15" s="168" t="e">
        <f>((Z14/#REF!)-1)*100</f>
        <v>#REF!</v>
      </c>
      <c r="AA15" s="165">
        <f t="shared" ref="AA15:AN15" si="87">((AA14/N14)-1)*100</f>
        <v>-10.588897224306082</v>
      </c>
      <c r="AB15" s="167">
        <f t="shared" si="87"/>
        <v>6.8299925760950231</v>
      </c>
      <c r="AC15" s="168">
        <f t="shared" si="87"/>
        <v>1.1430823807646817</v>
      </c>
      <c r="AD15" s="175">
        <f t="shared" si="87"/>
        <v>-0.25400547088706427</v>
      </c>
      <c r="AE15" s="167">
        <f t="shared" si="87"/>
        <v>6.9141263583036849</v>
      </c>
      <c r="AF15" s="168">
        <f t="shared" si="87"/>
        <v>17.645384688359744</v>
      </c>
      <c r="AG15" s="167">
        <f t="shared" si="87"/>
        <v>0.24869435463814593</v>
      </c>
      <c r="AH15" s="168">
        <f t="shared" si="87"/>
        <v>-3.9028043604893092</v>
      </c>
      <c r="AI15" s="167">
        <f t="shared" si="87"/>
        <v>-2.7083145255935692</v>
      </c>
      <c r="AJ15" s="168">
        <f t="shared" si="87"/>
        <v>-65.715430861723448</v>
      </c>
      <c r="AK15" s="167">
        <f t="shared" si="87"/>
        <v>-25.308230589803404</v>
      </c>
      <c r="AL15" s="168">
        <f t="shared" si="87"/>
        <v>-25.220488466757118</v>
      </c>
      <c r="AM15" s="169">
        <f t="shared" si="87"/>
        <v>-22.295170428995416</v>
      </c>
      <c r="AN15" s="165">
        <f t="shared" si="87"/>
        <v>-5.3194613416117758</v>
      </c>
      <c r="AO15" s="170">
        <f t="shared" ref="AO15:AZ15" si="88">((AO14/AB14)-1)*100</f>
        <v>-12.052020252159235</v>
      </c>
      <c r="AP15" s="165">
        <f t="shared" si="88"/>
        <v>-18.969212782540922</v>
      </c>
      <c r="AQ15" s="165">
        <f t="shared" si="88"/>
        <v>-12.624877571008819</v>
      </c>
      <c r="AR15" s="165">
        <f t="shared" si="88"/>
        <v>-12.475265335491992</v>
      </c>
      <c r="AS15" s="165">
        <f t="shared" si="88"/>
        <v>-20.208047738085632</v>
      </c>
      <c r="AT15" s="165">
        <f t="shared" si="88"/>
        <v>0.35557760688000872</v>
      </c>
      <c r="AU15" s="165">
        <f t="shared" si="88"/>
        <v>-13.950467613439555</v>
      </c>
      <c r="AV15" s="165">
        <f t="shared" si="88"/>
        <v>-10.457455692678852</v>
      </c>
      <c r="AW15" s="165">
        <f t="shared" si="88"/>
        <v>119.85036240355389</v>
      </c>
      <c r="AX15" s="165">
        <f t="shared" si="88"/>
        <v>-2.2306491188939237E-2</v>
      </c>
      <c r="AY15" s="165">
        <f t="shared" si="88"/>
        <v>-2.0072578816058062</v>
      </c>
      <c r="AZ15" s="165">
        <f t="shared" si="88"/>
        <v>-2.8819444444444398</v>
      </c>
      <c r="BA15" s="165">
        <f t="shared" ref="BA15:BL15" si="89">((BA14/AO14)-1)*100</f>
        <v>-5.5762501410994485</v>
      </c>
      <c r="BB15" s="165">
        <f t="shared" si="89"/>
        <v>-11.747024167368036</v>
      </c>
      <c r="BC15" s="165">
        <f t="shared" si="89"/>
        <v>-18.338751261069387</v>
      </c>
      <c r="BD15" s="165">
        <f t="shared" si="89"/>
        <v>-26.574863837221251</v>
      </c>
      <c r="BE15" s="165">
        <f t="shared" si="89"/>
        <v>-28.519454269833243</v>
      </c>
      <c r="BF15" s="165">
        <f t="shared" si="89"/>
        <v>-39.494067237969674</v>
      </c>
      <c r="BG15" s="165">
        <f t="shared" si="89"/>
        <v>-27.120861426990039</v>
      </c>
      <c r="BH15" s="165">
        <f t="shared" si="89"/>
        <v>-21.937823834196891</v>
      </c>
      <c r="BI15" s="165">
        <f t="shared" si="89"/>
        <v>-18.292034457088167</v>
      </c>
      <c r="BJ15" s="165">
        <f t="shared" si="89"/>
        <v>1.4056224899598346</v>
      </c>
      <c r="BK15" s="165">
        <f t="shared" si="89"/>
        <v>6.0409674806156666</v>
      </c>
      <c r="BL15" s="165">
        <f t="shared" si="89"/>
        <v>10.987963294005487</v>
      </c>
      <c r="BM15" s="165">
        <f>((BM14/AN14)-1)*100</f>
        <v>-16.190349594576638</v>
      </c>
      <c r="BN15" s="92">
        <f t="shared" ref="BN15:BY15" si="90">((BN14/BA14)-1)*100</f>
        <v>6.9934249850567731</v>
      </c>
      <c r="BO15" s="92">
        <f t="shared" si="90"/>
        <v>20.831062670299726</v>
      </c>
      <c r="BP15" s="92">
        <f t="shared" si="90"/>
        <v>9.265614275909396</v>
      </c>
      <c r="BQ15" s="92">
        <f t="shared" si="90"/>
        <v>1.6655003498950327</v>
      </c>
      <c r="BR15" s="92">
        <f t="shared" si="90"/>
        <v>-1.0320938781280931</v>
      </c>
      <c r="BS15" s="145">
        <f t="shared" si="90"/>
        <v>4.2080893367833383</v>
      </c>
      <c r="BT15" s="145">
        <f t="shared" si="90"/>
        <v>-4.2667771333885662</v>
      </c>
      <c r="BU15" s="145">
        <f t="shared" si="90"/>
        <v>-14.589141112438607</v>
      </c>
      <c r="BV15" s="145">
        <f t="shared" si="90"/>
        <v>-5.1802681244305653</v>
      </c>
      <c r="BW15" s="145">
        <f t="shared" si="90"/>
        <v>-27.975797579757977</v>
      </c>
      <c r="BX15" s="145">
        <f t="shared" si="90"/>
        <v>-24.806286150823965</v>
      </c>
      <c r="BY15" s="237">
        <f t="shared" si="90"/>
        <v>-32.427789111993988</v>
      </c>
      <c r="BZ15" s="236">
        <f t="shared" ref="BZ15:CR15" si="91">((BZ14/BM14)-1)*100</f>
        <v>-6.8707375099127717</v>
      </c>
      <c r="CA15" s="230">
        <f t="shared" si="91"/>
        <v>-36.692737430167597</v>
      </c>
      <c r="CB15" s="231">
        <f t="shared" si="91"/>
        <v>-30.702446724546174</v>
      </c>
      <c r="CC15" s="231">
        <f t="shared" si="91"/>
        <v>-14.761306532663321</v>
      </c>
      <c r="CD15" s="165">
        <f t="shared" si="91"/>
        <v>-4.4328193832599112</v>
      </c>
      <c r="CE15" s="236">
        <f t="shared" si="91"/>
        <v>2.8142857142857247</v>
      </c>
      <c r="CF15" s="236">
        <f t="shared" si="91"/>
        <v>-5.0052273915316299</v>
      </c>
      <c r="CG15" s="236">
        <f t="shared" si="91"/>
        <v>-1.4423770373575673</v>
      </c>
      <c r="CH15" s="236">
        <f t="shared" si="91"/>
        <v>0.54398507926640693</v>
      </c>
      <c r="CI15" s="236">
        <f t="shared" si="91"/>
        <v>-2.3884694577899768</v>
      </c>
      <c r="CJ15" s="236">
        <f t="shared" si="91"/>
        <v>27.188025049641062</v>
      </c>
      <c r="CK15" s="236">
        <f t="shared" si="91"/>
        <v>14.557329462989843</v>
      </c>
      <c r="CL15" s="241">
        <f t="shared" si="91"/>
        <v>17.257269982520263</v>
      </c>
      <c r="CM15" s="239">
        <f t="shared" si="91"/>
        <v>-4.6096029610454448</v>
      </c>
      <c r="CN15" s="244">
        <f t="shared" si="91"/>
        <v>28.573949876456052</v>
      </c>
      <c r="CO15" s="165">
        <f t="shared" si="91"/>
        <v>58.298080052066382</v>
      </c>
      <c r="CP15" s="236">
        <f t="shared" si="91"/>
        <v>30.184229918938833</v>
      </c>
      <c r="CQ15" s="165">
        <f t="shared" si="91"/>
        <v>21.852492077211181</v>
      </c>
      <c r="CR15" s="236">
        <f t="shared" si="91"/>
        <v>19.021814644990975</v>
      </c>
      <c r="CS15" s="236">
        <f t="shared" ref="CS15:DZ15" si="92">((CS14/CF14)-1)*100</f>
        <v>25.147888292750032</v>
      </c>
      <c r="CT15" s="236">
        <f t="shared" si="92"/>
        <v>27.46963266500806</v>
      </c>
      <c r="CU15" s="236">
        <f t="shared" si="92"/>
        <v>31.287679703199878</v>
      </c>
      <c r="CV15" s="236">
        <f t="shared" si="92"/>
        <v>14.80804387568555</v>
      </c>
      <c r="CW15" s="236">
        <f t="shared" si="92"/>
        <v>2.678035306833193</v>
      </c>
      <c r="CX15" s="236">
        <f t="shared" si="92"/>
        <v>11.415178005827942</v>
      </c>
      <c r="CY15" s="236">
        <f t="shared" si="92"/>
        <v>9.5947960428242283</v>
      </c>
      <c r="CZ15" s="239">
        <f t="shared" si="92"/>
        <v>22.316912053512983</v>
      </c>
      <c r="DA15" s="236">
        <f t="shared" si="92"/>
        <v>3.1708991077556536</v>
      </c>
      <c r="DB15" s="236">
        <f t="shared" si="92"/>
        <v>-17.956624524617126</v>
      </c>
      <c r="DC15" s="236">
        <f t="shared" si="92"/>
        <v>-42.284614513755237</v>
      </c>
      <c r="DD15" s="236">
        <f t="shared" si="92"/>
        <v>-28.620404303109115</v>
      </c>
      <c r="DE15" s="236">
        <f t="shared" si="92"/>
        <v>-26.289983656315663</v>
      </c>
      <c r="DF15" s="236">
        <f t="shared" si="92"/>
        <v>-26.151478509398707</v>
      </c>
      <c r="DG15" s="236">
        <f t="shared" si="92"/>
        <v>-15.637198622273251</v>
      </c>
      <c r="DH15" s="236">
        <f t="shared" si="92"/>
        <v>-28.505828329212292</v>
      </c>
      <c r="DI15" s="236">
        <f t="shared" si="92"/>
        <v>-16.707496325330716</v>
      </c>
      <c r="DJ15" s="236">
        <f t="shared" si="92"/>
        <v>-22.87719298245614</v>
      </c>
      <c r="DK15" s="236">
        <f t="shared" si="92"/>
        <v>-21.980896065499202</v>
      </c>
      <c r="DL15" s="236">
        <f t="shared" si="92"/>
        <v>-29.615432175095833</v>
      </c>
      <c r="DM15" s="239">
        <f t="shared" si="92"/>
        <v>-23.094962390650696</v>
      </c>
      <c r="DN15" s="236">
        <f t="shared" si="92"/>
        <v>-33.155934007450774</v>
      </c>
      <c r="DO15" s="236">
        <f t="shared" si="92"/>
        <v>-31.358055625156599</v>
      </c>
      <c r="DP15" s="236">
        <f t="shared" si="92"/>
        <v>52.628481757551967</v>
      </c>
      <c r="DQ15" s="236">
        <f t="shared" si="92"/>
        <v>0.77840344484929602</v>
      </c>
      <c r="DR15" s="236">
        <f t="shared" si="92"/>
        <v>-8.108964206525183</v>
      </c>
      <c r="DS15" s="236">
        <f t="shared" si="92"/>
        <v>-13.069365882703188</v>
      </c>
      <c r="DT15" s="236">
        <f t="shared" si="92"/>
        <v>-17.732716385410995</v>
      </c>
      <c r="DU15" s="236">
        <f t="shared" si="92"/>
        <v>-27.733860342555992</v>
      </c>
      <c r="DV15" s="236">
        <f t="shared" si="92"/>
        <v>-31.07352941176471</v>
      </c>
      <c r="DW15" s="236">
        <f t="shared" si="92"/>
        <v>-14.846830451925996</v>
      </c>
      <c r="DX15" s="236">
        <f t="shared" si="92"/>
        <v>-30.287130155953946</v>
      </c>
      <c r="DY15" s="236">
        <f t="shared" si="92"/>
        <v>-20.888966971187628</v>
      </c>
      <c r="DZ15" s="239">
        <f t="shared" si="92"/>
        <v>-16.450090468538459</v>
      </c>
      <c r="EA15" s="236">
        <f t="shared" ref="EA15:EG15" si="93">((EA14/DN14)-1)*100</f>
        <v>-31.130573248407643</v>
      </c>
      <c r="EB15" s="236">
        <f t="shared" si="93"/>
        <v>-52.2540609600292</v>
      </c>
      <c r="EC15" s="236">
        <f t="shared" si="93"/>
        <v>-36.075054620228762</v>
      </c>
      <c r="ED15" s="236">
        <f t="shared" si="93"/>
        <v>-25.357436318816763</v>
      </c>
      <c r="EE15" s="236">
        <f t="shared" si="93"/>
        <v>-42.53705618752155</v>
      </c>
      <c r="EF15" s="236">
        <f t="shared" si="93"/>
        <v>-30.034246575342461</v>
      </c>
      <c r="EG15" s="236">
        <f t="shared" si="93"/>
        <v>-30.868486352357316</v>
      </c>
      <c r="EH15" s="236">
        <f t="shared" ref="EH15:FA15" si="94">((EH14/DU14)-1)*100</f>
        <v>-15.291704649042847</v>
      </c>
      <c r="EI15" s="236">
        <f t="shared" si="94"/>
        <v>-11.094516748453165</v>
      </c>
      <c r="EJ15" s="236">
        <f t="shared" si="94"/>
        <v>-3.6687444345503084</v>
      </c>
      <c r="EK15" s="236">
        <f t="shared" si="94"/>
        <v>12.941668408948349</v>
      </c>
      <c r="EL15" s="236">
        <f t="shared" si="94"/>
        <v>-3.3977348434377053</v>
      </c>
      <c r="EM15" s="239">
        <f t="shared" si="94"/>
        <v>-23.921734916404169</v>
      </c>
      <c r="EN15" s="236">
        <f t="shared" si="94"/>
        <v>20.664739884393057</v>
      </c>
      <c r="EO15" s="236">
        <f t="shared" si="94"/>
        <v>80.466360856269105</v>
      </c>
      <c r="EP15" s="236">
        <f t="shared" si="94"/>
        <v>1.105749899477293</v>
      </c>
      <c r="EQ15" s="236">
        <f t="shared" si="94"/>
        <v>14.11272567151034</v>
      </c>
      <c r="ER15" s="236">
        <f t="shared" si="94"/>
        <v>31.823635272945406</v>
      </c>
      <c r="ES15" s="236">
        <f t="shared" si="94"/>
        <v>22.858541360744013</v>
      </c>
      <c r="ET15" s="236">
        <f t="shared" si="94"/>
        <v>14.548935151950237</v>
      </c>
      <c r="EU15" s="236">
        <f t="shared" si="94"/>
        <v>15.334947538337374</v>
      </c>
      <c r="EV15" s="236">
        <f t="shared" si="94"/>
        <v>14.854811615070783</v>
      </c>
      <c r="EW15" s="236">
        <f t="shared" si="94"/>
        <v>-14.605287483823259</v>
      </c>
      <c r="EX15" s="236">
        <f t="shared" si="94"/>
        <v>-20.47389855609034</v>
      </c>
      <c r="EY15" s="236">
        <f t="shared" si="94"/>
        <v>-8.1149425287356358</v>
      </c>
      <c r="EZ15" s="239">
        <f t="shared" si="94"/>
        <v>10.070467393900785</v>
      </c>
      <c r="FA15" s="236">
        <f t="shared" si="94"/>
        <v>-20.359281437125752</v>
      </c>
      <c r="FB15" s="236">
        <f t="shared" ref="FB15:IA15" si="95">((FB14/EO14)-1)*100</f>
        <v>-30.840923533149756</v>
      </c>
      <c r="FC15" s="236">
        <f t="shared" si="95"/>
        <v>-42.056074766355145</v>
      </c>
      <c r="FD15" s="236">
        <f t="shared" si="95"/>
        <v>-33.706347675091642</v>
      </c>
      <c r="FE15" s="236">
        <f t="shared" si="95"/>
        <v>-20.773606370875996</v>
      </c>
      <c r="FF15" s="236">
        <f t="shared" si="95"/>
        <v>-6.972111553784865</v>
      </c>
      <c r="FG15" s="236">
        <f t="shared" si="95"/>
        <v>-19.657405473156466</v>
      </c>
      <c r="FH15" s="236">
        <f t="shared" si="95"/>
        <v>-20.970375554000466</v>
      </c>
      <c r="FI15" s="236">
        <f t="shared" si="95"/>
        <v>-40.158796489761805</v>
      </c>
      <c r="FJ15" s="236">
        <f t="shared" si="95"/>
        <v>-27.321931153929423</v>
      </c>
      <c r="FK15" s="236">
        <f t="shared" si="95"/>
        <v>-16.224394785847295</v>
      </c>
      <c r="FL15" s="236">
        <f t="shared" si="95"/>
        <v>-23.692769577182883</v>
      </c>
      <c r="FM15" s="239">
        <f t="shared" si="95"/>
        <v>-25.497784609820052</v>
      </c>
      <c r="FN15" s="236">
        <f t="shared" si="95"/>
        <v>-16.030075187969928</v>
      </c>
      <c r="FO15" s="236">
        <f t="shared" si="95"/>
        <v>-10.137825421133229</v>
      </c>
      <c r="FP15" s="236">
        <f t="shared" si="95"/>
        <v>17.089910775566231</v>
      </c>
      <c r="FQ15" s="236">
        <f t="shared" si="95"/>
        <v>-6.0535506402793926</v>
      </c>
      <c r="FR15" s="236">
        <f t="shared" si="95"/>
        <v>-10.597357840321653</v>
      </c>
      <c r="FS15" s="236">
        <f t="shared" si="95"/>
        <v>-30.21413276231263</v>
      </c>
      <c r="FT15" s="236">
        <f t="shared" si="95"/>
        <v>-31.669266770670824</v>
      </c>
      <c r="FU15" s="236">
        <f t="shared" si="95"/>
        <v>-31.286894923258558</v>
      </c>
      <c r="FV15" s="236">
        <f t="shared" si="95"/>
        <v>-19.797486033519551</v>
      </c>
      <c r="FW15" s="236">
        <f t="shared" si="95"/>
        <v>-10.45576407506702</v>
      </c>
      <c r="FX15" s="236">
        <f t="shared" si="95"/>
        <v>-31.369824951375382</v>
      </c>
      <c r="FY15" s="236">
        <f t="shared" si="95"/>
        <v>-32.16393442622951</v>
      </c>
      <c r="FZ15" s="239">
        <f t="shared" si="95"/>
        <v>-18.594038256141378</v>
      </c>
      <c r="GA15" s="236">
        <f t="shared" si="95"/>
        <v>-29.978510028653293</v>
      </c>
      <c r="GB15" s="236">
        <f t="shared" si="95"/>
        <v>-27.062031356509884</v>
      </c>
      <c r="GC15" s="236">
        <f t="shared" si="95"/>
        <v>-23.475967174677603</v>
      </c>
      <c r="GD15" s="236">
        <f t="shared" si="95"/>
        <v>-14.250309789343252</v>
      </c>
      <c r="GE15" s="236">
        <f t="shared" si="95"/>
        <v>-8.9945390298747157</v>
      </c>
      <c r="GF15" s="236">
        <f t="shared" si="95"/>
        <v>-14.022706351641611</v>
      </c>
      <c r="GG15" s="236">
        <f t="shared" si="95"/>
        <v>16.742770167427711</v>
      </c>
      <c r="GH15" s="236">
        <f t="shared" si="95"/>
        <v>10.094501718213067</v>
      </c>
      <c r="GI15" s="236">
        <f t="shared" si="95"/>
        <v>14.671310404875925</v>
      </c>
      <c r="GJ15" s="236">
        <f t="shared" si="95"/>
        <v>-5.1563539587491718</v>
      </c>
      <c r="GK15" s="236">
        <f t="shared" si="95"/>
        <v>19.999999999999996</v>
      </c>
      <c r="GL15" s="236">
        <f t="shared" si="95"/>
        <v>21.797970033832769</v>
      </c>
      <c r="GM15" s="239">
        <f t="shared" si="95"/>
        <v>-5.4478769083969425</v>
      </c>
      <c r="GN15" s="236">
        <f t="shared" si="95"/>
        <v>75.80562659846548</v>
      </c>
      <c r="GO15" s="236">
        <f t="shared" si="95"/>
        <v>19.813084112149525</v>
      </c>
      <c r="GP15" s="236">
        <f t="shared" si="95"/>
        <v>22.749904251244722</v>
      </c>
      <c r="GQ15" s="236">
        <f t="shared" si="95"/>
        <v>38.150289017341031</v>
      </c>
      <c r="GR15" s="236">
        <f t="shared" si="95"/>
        <v>32.262619131662554</v>
      </c>
      <c r="GS15" s="236">
        <f t="shared" si="95"/>
        <v>21.80585296216988</v>
      </c>
      <c r="GT15" s="236">
        <f t="shared" si="95"/>
        <v>0.9126466753585305</v>
      </c>
      <c r="GU15" s="236">
        <f t="shared" si="95"/>
        <v>2.8482247366367508</v>
      </c>
      <c r="GV15" s="236">
        <f t="shared" si="95"/>
        <v>10.554290053151094</v>
      </c>
      <c r="GW15" s="236">
        <f t="shared" si="95"/>
        <v>17.257102770957555</v>
      </c>
      <c r="GX15" s="236">
        <f t="shared" si="95"/>
        <v>3.8124156545209287</v>
      </c>
      <c r="GY15" s="236">
        <f t="shared" si="95"/>
        <v>12.817460317460316</v>
      </c>
      <c r="GZ15" s="239">
        <f t="shared" si="95"/>
        <v>20.145699959002172</v>
      </c>
      <c r="HA15" s="236">
        <f t="shared" si="95"/>
        <v>-21.210357870235676</v>
      </c>
      <c r="HB15" s="236">
        <f t="shared" si="95"/>
        <v>13.84555382215289</v>
      </c>
      <c r="HC15" s="236">
        <f t="shared" si="95"/>
        <v>-21.809672386895475</v>
      </c>
      <c r="HD15" s="236">
        <f t="shared" si="95"/>
        <v>-38.075313807531387</v>
      </c>
      <c r="HE15" s="236">
        <f t="shared" si="95"/>
        <v>-41.526554576994933</v>
      </c>
      <c r="HF15" s="236">
        <f t="shared" si="95"/>
        <v>-27.834749487254619</v>
      </c>
      <c r="HG15" s="236">
        <f t="shared" si="95"/>
        <v>-9.2054263565891521</v>
      </c>
      <c r="HH15" s="236">
        <f t="shared" si="95"/>
        <v>-15.971168437025796</v>
      </c>
      <c r="HI15" s="236">
        <f t="shared" si="95"/>
        <v>-21.806318681318682</v>
      </c>
      <c r="HJ15" s="236">
        <f t="shared" si="95"/>
        <v>-29.733772061023032</v>
      </c>
      <c r="HK15" s="236">
        <f t="shared" si="95"/>
        <v>-25.706857328566791</v>
      </c>
      <c r="HL15" s="236">
        <f t="shared" si="95"/>
        <v>-21.772775237425257</v>
      </c>
      <c r="HM15" s="239">
        <f t="shared" si="95"/>
        <v>-23.046434102422765</v>
      </c>
      <c r="HN15" s="236">
        <f t="shared" si="95"/>
        <v>-25.701624815361889</v>
      </c>
      <c r="HO15" s="236">
        <f t="shared" si="95"/>
        <v>-2.1582733812949617</v>
      </c>
      <c r="HP15" s="236">
        <f t="shared" si="95"/>
        <v>10.175578611332803</v>
      </c>
      <c r="HQ15" s="236">
        <f t="shared" si="95"/>
        <v>25.886824324324319</v>
      </c>
      <c r="HR15" s="236">
        <f t="shared" si="95"/>
        <v>22.546782291191249</v>
      </c>
      <c r="HS15" s="236">
        <f t="shared" si="95"/>
        <v>18.676410881039374</v>
      </c>
      <c r="HT15" s="236">
        <f t="shared" si="95"/>
        <v>0.78263963002489501</v>
      </c>
      <c r="HU15" s="236">
        <f t="shared" si="95"/>
        <v>7.313769751693</v>
      </c>
      <c r="HV15" s="236">
        <f t="shared" si="95"/>
        <v>32.059727711901623</v>
      </c>
      <c r="HW15" s="236">
        <f t="shared" si="95"/>
        <v>28.693060876968921</v>
      </c>
      <c r="HX15" s="236">
        <f t="shared" si="95"/>
        <v>22.047244094488192</v>
      </c>
      <c r="HY15" s="236">
        <f t="shared" si="95"/>
        <v>22.931654676258994</v>
      </c>
      <c r="HZ15" s="239">
        <f t="shared" si="95"/>
        <v>12.501279121328924</v>
      </c>
      <c r="IA15" s="236">
        <f t="shared" si="95"/>
        <v>34.145129224652095</v>
      </c>
      <c r="IB15" s="236">
        <f t="shared" ref="IB15:IN15" si="96">((IB14/HO14)-1)*100</f>
        <v>-12.464985994397759</v>
      </c>
      <c r="IC15" s="236">
        <f t="shared" si="96"/>
        <v>-11.988409996378124</v>
      </c>
      <c r="ID15" s="236">
        <f t="shared" si="96"/>
        <v>-13.518953371351895</v>
      </c>
      <c r="IE15" s="236">
        <f t="shared" si="96"/>
        <v>-18.882681564245807</v>
      </c>
      <c r="IF15" s="336">
        <f t="shared" si="96"/>
        <v>-25.795415668833389</v>
      </c>
      <c r="IG15" s="338">
        <f t="shared" si="96"/>
        <v>-27.073773385104126</v>
      </c>
      <c r="IH15" s="347">
        <f t="shared" si="96"/>
        <v>-24.821203197307529</v>
      </c>
      <c r="II15" s="349">
        <f t="shared" si="96"/>
        <v>-20.917858330562023</v>
      </c>
      <c r="IJ15" s="349">
        <f t="shared" si="96"/>
        <v>-26.596096592788619</v>
      </c>
      <c r="IK15" s="368">
        <f t="shared" si="96"/>
        <v>-28.172043010752688</v>
      </c>
      <c r="IL15" s="368">
        <f t="shared" si="96"/>
        <v>-26.773957571324068</v>
      </c>
      <c r="IM15" s="239">
        <f>((IM14/HZ14)-1)*100</f>
        <v>-18.106846158510702</v>
      </c>
      <c r="IN15" s="368">
        <f t="shared" si="96"/>
        <v>-37.421267135976287</v>
      </c>
      <c r="IO15" s="372">
        <f t="shared" ref="IO15:IY15" si="97">((IO14/IB14)-1)*100</f>
        <v>-26.8</v>
      </c>
      <c r="IP15" s="385">
        <f t="shared" si="97"/>
        <v>4.1975308641975406</v>
      </c>
      <c r="IQ15" s="385">
        <f t="shared" si="97"/>
        <v>5.7796741660201656</v>
      </c>
      <c r="IR15" s="385">
        <f t="shared" si="97"/>
        <v>24.931129476584026</v>
      </c>
      <c r="IS15" s="385">
        <f t="shared" si="97"/>
        <v>14.568925772245267</v>
      </c>
      <c r="IT15" s="385">
        <f t="shared" si="97"/>
        <v>36.398838334946745</v>
      </c>
      <c r="IU15" s="385">
        <f t="shared" si="97"/>
        <v>51.986569669837721</v>
      </c>
      <c r="IV15" s="385">
        <f t="shared" si="97"/>
        <v>13.919259882253998</v>
      </c>
      <c r="IW15" s="385">
        <f t="shared" si="97"/>
        <v>28.481297881928789</v>
      </c>
      <c r="IX15" s="385">
        <f t="shared" si="97"/>
        <v>54.491017964071851</v>
      </c>
      <c r="IY15" s="385">
        <f t="shared" si="97"/>
        <v>28.721278721278722</v>
      </c>
      <c r="IZ15" s="239">
        <f>((IZ14/IM14)-1)*100</f>
        <v>13.850425768233986</v>
      </c>
      <c r="JA15" s="239">
        <f>((JA14/IN14)-1)*100</f>
        <v>94.375370041444654</v>
      </c>
      <c r="JB15" s="418">
        <f>((JB14/IO14)-1)*100</f>
        <v>0.76502732240437687</v>
      </c>
    </row>
    <row r="16" spans="1:262" ht="13.5" customHeight="1" x14ac:dyDescent="0.3">
      <c r="A16" s="404" t="s">
        <v>179</v>
      </c>
      <c r="B16" s="43" t="s">
        <v>92</v>
      </c>
      <c r="C16" s="56">
        <v>780778</v>
      </c>
      <c r="D16" s="45">
        <v>856052</v>
      </c>
      <c r="E16" s="44">
        <v>799439</v>
      </c>
      <c r="F16" s="45">
        <v>747015</v>
      </c>
      <c r="G16" s="99">
        <v>711228</v>
      </c>
      <c r="H16" s="45">
        <v>778349</v>
      </c>
      <c r="I16" s="44">
        <v>773202</v>
      </c>
      <c r="J16" s="45">
        <v>818078</v>
      </c>
      <c r="K16" s="44">
        <v>822827</v>
      </c>
      <c r="L16" s="45">
        <v>711434</v>
      </c>
      <c r="M16" s="176">
        <v>660482</v>
      </c>
      <c r="N16" s="172">
        <f>SUM(O16:Z16)</f>
        <v>689198</v>
      </c>
      <c r="O16" s="172">
        <v>57709</v>
      </c>
      <c r="P16" s="176">
        <v>60649</v>
      </c>
      <c r="Q16" s="172">
        <v>62098</v>
      </c>
      <c r="R16" s="176">
        <v>61202</v>
      </c>
      <c r="S16" s="172">
        <v>57463</v>
      </c>
      <c r="T16" s="176">
        <v>58543</v>
      </c>
      <c r="U16" s="172">
        <v>57272</v>
      </c>
      <c r="V16" s="176">
        <v>52311</v>
      </c>
      <c r="W16" s="172">
        <v>55786</v>
      </c>
      <c r="X16" s="176">
        <v>55494</v>
      </c>
      <c r="Y16" s="172">
        <v>55375</v>
      </c>
      <c r="Z16" s="176">
        <v>55296</v>
      </c>
      <c r="AA16" s="172">
        <f>SUM(AB16:AM16)</f>
        <v>627329</v>
      </c>
      <c r="AB16" s="172">
        <v>54478</v>
      </c>
      <c r="AC16" s="176">
        <v>56621</v>
      </c>
      <c r="AD16" s="177">
        <v>57972</v>
      </c>
      <c r="AE16" s="159">
        <v>54419</v>
      </c>
      <c r="AF16" s="160">
        <v>50668</v>
      </c>
      <c r="AG16" s="159">
        <v>53518</v>
      </c>
      <c r="AH16" s="160">
        <v>53081</v>
      </c>
      <c r="AI16" s="159">
        <v>49884</v>
      </c>
      <c r="AJ16" s="160">
        <v>47291</v>
      </c>
      <c r="AK16" s="159">
        <v>47267</v>
      </c>
      <c r="AL16" s="160">
        <v>51224</v>
      </c>
      <c r="AM16" s="161">
        <v>50906</v>
      </c>
      <c r="AN16" s="309">
        <f>SUM(AO16:AZ16)</f>
        <v>642623</v>
      </c>
      <c r="AO16" s="294">
        <v>53661</v>
      </c>
      <c r="AP16" s="295">
        <v>55868</v>
      </c>
      <c r="AQ16" s="296">
        <v>55932</v>
      </c>
      <c r="AR16" s="296">
        <v>53807</v>
      </c>
      <c r="AS16" s="296">
        <v>55364</v>
      </c>
      <c r="AT16" s="296">
        <v>51112</v>
      </c>
      <c r="AU16" s="296">
        <v>54521</v>
      </c>
      <c r="AV16" s="296">
        <v>53050</v>
      </c>
      <c r="AW16" s="296">
        <v>53324</v>
      </c>
      <c r="AX16" s="296">
        <v>52838</v>
      </c>
      <c r="AY16" s="296">
        <v>51810</v>
      </c>
      <c r="AZ16" s="296">
        <v>51336</v>
      </c>
      <c r="BA16" s="296">
        <v>52507</v>
      </c>
      <c r="BB16" s="296">
        <v>54470</v>
      </c>
      <c r="BC16" s="296">
        <v>55451</v>
      </c>
      <c r="BD16" s="296">
        <v>53589</v>
      </c>
      <c r="BE16" s="296">
        <v>52455</v>
      </c>
      <c r="BF16" s="296">
        <v>52288</v>
      </c>
      <c r="BG16" s="296">
        <v>52945</v>
      </c>
      <c r="BH16" s="296">
        <v>52416</v>
      </c>
      <c r="BI16" s="296">
        <v>53949</v>
      </c>
      <c r="BJ16" s="296">
        <v>51548</v>
      </c>
      <c r="BK16" s="296">
        <v>53633</v>
      </c>
      <c r="BL16" s="296">
        <v>52129</v>
      </c>
      <c r="BM16" s="297">
        <f>SUM(BA16:BL16)</f>
        <v>637380</v>
      </c>
      <c r="BN16" s="298">
        <v>55085</v>
      </c>
      <c r="BO16" s="298">
        <v>55982</v>
      </c>
      <c r="BP16" s="298">
        <v>62422</v>
      </c>
      <c r="BQ16" s="298">
        <v>55502</v>
      </c>
      <c r="BR16" s="299">
        <v>53731</v>
      </c>
      <c r="BS16" s="300">
        <v>60752</v>
      </c>
      <c r="BT16" s="300">
        <v>62001</v>
      </c>
      <c r="BU16" s="300">
        <v>51565</v>
      </c>
      <c r="BV16" s="300">
        <v>60472</v>
      </c>
      <c r="BW16" s="300">
        <v>59574</v>
      </c>
      <c r="BX16" s="153">
        <v>57867</v>
      </c>
      <c r="BY16" s="319">
        <v>55676</v>
      </c>
      <c r="BZ16" s="297">
        <f>SUM(BN16:BY16)</f>
        <v>690629</v>
      </c>
      <c r="CA16" s="294">
        <v>55837</v>
      </c>
      <c r="CB16" s="295">
        <v>59764</v>
      </c>
      <c r="CC16" s="295">
        <v>67591</v>
      </c>
      <c r="CD16" s="296">
        <v>63504</v>
      </c>
      <c r="CE16" s="304">
        <v>59156</v>
      </c>
      <c r="CF16" s="304">
        <v>67126</v>
      </c>
      <c r="CG16" s="304">
        <v>68259</v>
      </c>
      <c r="CH16" s="304">
        <v>60178</v>
      </c>
      <c r="CI16" s="304">
        <v>68390</v>
      </c>
      <c r="CJ16" s="304">
        <v>64975</v>
      </c>
      <c r="CK16" s="304">
        <v>67650</v>
      </c>
      <c r="CL16" s="302">
        <v>67715</v>
      </c>
      <c r="CM16" s="315">
        <f>SUM(CA16:CL16)</f>
        <v>770145</v>
      </c>
      <c r="CN16" s="306">
        <v>59176</v>
      </c>
      <c r="CO16" s="307">
        <v>63987</v>
      </c>
      <c r="CP16" s="308">
        <v>72201</v>
      </c>
      <c r="CQ16" s="307">
        <v>62897</v>
      </c>
      <c r="CR16" s="308">
        <v>60308</v>
      </c>
      <c r="CS16" s="308">
        <v>66694</v>
      </c>
      <c r="CT16" s="308">
        <v>64597</v>
      </c>
      <c r="CU16" s="308">
        <v>60594</v>
      </c>
      <c r="CV16" s="308">
        <v>67603</v>
      </c>
      <c r="CW16" s="308">
        <v>67715</v>
      </c>
      <c r="CX16" s="308">
        <v>66173</v>
      </c>
      <c r="CY16" s="308">
        <v>65367</v>
      </c>
      <c r="CZ16" s="315">
        <f>SUM(CN16:CY16)</f>
        <v>777312</v>
      </c>
      <c r="DA16" s="308">
        <v>63403</v>
      </c>
      <c r="DB16" s="308">
        <v>66092</v>
      </c>
      <c r="DC16" s="308">
        <v>73905</v>
      </c>
      <c r="DD16" s="308">
        <v>73672</v>
      </c>
      <c r="DE16" s="308">
        <v>64977</v>
      </c>
      <c r="DF16" s="308">
        <v>82701</v>
      </c>
      <c r="DG16" s="308">
        <v>78335</v>
      </c>
      <c r="DH16" s="308">
        <v>77487</v>
      </c>
      <c r="DI16" s="308">
        <v>91608</v>
      </c>
      <c r="DJ16" s="308">
        <v>73471</v>
      </c>
      <c r="DK16" s="308">
        <v>67111</v>
      </c>
      <c r="DL16" s="308">
        <v>64695</v>
      </c>
      <c r="DM16" s="315">
        <f>SUM(DA16:DL16)</f>
        <v>877457</v>
      </c>
      <c r="DN16" s="308">
        <v>62253</v>
      </c>
      <c r="DO16" s="308">
        <v>69200</v>
      </c>
      <c r="DP16" s="308">
        <v>107833</v>
      </c>
      <c r="DQ16" s="308">
        <v>94672</v>
      </c>
      <c r="DR16" s="308">
        <v>80916</v>
      </c>
      <c r="DS16" s="308">
        <v>75695</v>
      </c>
      <c r="DT16" s="308">
        <v>77083</v>
      </c>
      <c r="DU16" s="308">
        <v>69583</v>
      </c>
      <c r="DV16" s="308">
        <v>72883</v>
      </c>
      <c r="DW16" s="308">
        <v>75252</v>
      </c>
      <c r="DX16" s="308">
        <v>61795</v>
      </c>
      <c r="DY16" s="308">
        <v>50586</v>
      </c>
      <c r="DZ16" s="315">
        <f>SUM(DN16:DY16)</f>
        <v>897751</v>
      </c>
      <c r="EA16" s="308">
        <v>33871</v>
      </c>
      <c r="EB16" s="308">
        <v>32786</v>
      </c>
      <c r="EC16" s="308">
        <v>36620</v>
      </c>
      <c r="ED16" s="308">
        <v>43629</v>
      </c>
      <c r="EE16" s="308">
        <v>41043</v>
      </c>
      <c r="EF16" s="308">
        <v>49099</v>
      </c>
      <c r="EG16" s="308">
        <v>55788</v>
      </c>
      <c r="EH16" s="308">
        <v>47440</v>
      </c>
      <c r="EI16" s="308">
        <v>60818</v>
      </c>
      <c r="EJ16" s="308">
        <v>61842</v>
      </c>
      <c r="EK16" s="308">
        <v>61078</v>
      </c>
      <c r="EL16" s="308">
        <v>59718</v>
      </c>
      <c r="EM16" s="315">
        <f>SUM(EA16:EL16)</f>
        <v>583732</v>
      </c>
      <c r="EN16" s="308">
        <v>58460</v>
      </c>
      <c r="EO16" s="308">
        <v>60610</v>
      </c>
      <c r="EP16" s="308">
        <v>66341</v>
      </c>
      <c r="EQ16" s="308">
        <v>70584</v>
      </c>
      <c r="ER16" s="308">
        <v>78108</v>
      </c>
      <c r="ES16" s="308">
        <v>88940</v>
      </c>
      <c r="ET16" s="308">
        <v>94765</v>
      </c>
      <c r="EU16" s="308">
        <v>81285</v>
      </c>
      <c r="EV16" s="308">
        <v>82569</v>
      </c>
      <c r="EW16" s="308">
        <v>79852</v>
      </c>
      <c r="EX16" s="308">
        <v>78836</v>
      </c>
      <c r="EY16" s="308">
        <v>75277</v>
      </c>
      <c r="EZ16" s="315">
        <f>SUM(EN16:EY16)</f>
        <v>915627</v>
      </c>
      <c r="FA16" s="308">
        <v>71835</v>
      </c>
      <c r="FB16" s="308">
        <v>73983</v>
      </c>
      <c r="FC16" s="308">
        <v>57961</v>
      </c>
      <c r="FD16" s="308">
        <v>54858</v>
      </c>
      <c r="FE16" s="308">
        <v>63095</v>
      </c>
      <c r="FF16" s="308">
        <v>69575</v>
      </c>
      <c r="FG16" s="308">
        <v>71911</v>
      </c>
      <c r="FH16" s="308">
        <v>66181</v>
      </c>
      <c r="FI16" s="308">
        <v>74438</v>
      </c>
      <c r="FJ16" s="308">
        <v>69581</v>
      </c>
      <c r="FK16" s="308">
        <v>75534</v>
      </c>
      <c r="FL16" s="308">
        <v>74393</v>
      </c>
      <c r="FM16" s="315">
        <f>SUM(FA16:FL16)</f>
        <v>823345</v>
      </c>
      <c r="FN16" s="308">
        <v>71264</v>
      </c>
      <c r="FO16" s="308">
        <v>77091</v>
      </c>
      <c r="FP16" s="308">
        <v>80082</v>
      </c>
      <c r="FQ16" s="308">
        <v>74359</v>
      </c>
      <c r="FR16" s="308">
        <v>66989</v>
      </c>
      <c r="FS16" s="308">
        <v>73479</v>
      </c>
      <c r="FT16" s="308">
        <v>75739</v>
      </c>
      <c r="FU16" s="308">
        <v>65232</v>
      </c>
      <c r="FV16" s="308">
        <v>68982</v>
      </c>
      <c r="FW16" s="308">
        <v>68296</v>
      </c>
      <c r="FX16" s="308">
        <v>65799</v>
      </c>
      <c r="FY16" s="308">
        <v>62162</v>
      </c>
      <c r="FZ16" s="315">
        <f>SUM(FN16:FY16)</f>
        <v>849474</v>
      </c>
      <c r="GA16" s="308">
        <v>61798</v>
      </c>
      <c r="GB16" s="308">
        <v>64702</v>
      </c>
      <c r="GC16" s="308">
        <v>64964</v>
      </c>
      <c r="GD16" s="308">
        <v>65439</v>
      </c>
      <c r="GE16" s="308">
        <v>64308</v>
      </c>
      <c r="GF16" s="308">
        <v>64501</v>
      </c>
      <c r="GG16" s="308">
        <v>71199</v>
      </c>
      <c r="GH16" s="308">
        <v>61184</v>
      </c>
      <c r="GI16" s="308">
        <v>66714</v>
      </c>
      <c r="GJ16" s="308">
        <v>70059</v>
      </c>
      <c r="GK16" s="308">
        <v>68074</v>
      </c>
      <c r="GL16" s="308">
        <v>65511</v>
      </c>
      <c r="GM16" s="315">
        <f>SUM(GA16:GL16)</f>
        <v>788453</v>
      </c>
      <c r="GN16" s="308">
        <v>65015</v>
      </c>
      <c r="GO16" s="308">
        <v>63759</v>
      </c>
      <c r="GP16" s="308">
        <v>71558</v>
      </c>
      <c r="GQ16" s="308">
        <v>64212</v>
      </c>
      <c r="GR16" s="308">
        <v>63180</v>
      </c>
      <c r="GS16" s="308">
        <v>66851</v>
      </c>
      <c r="GT16" s="308">
        <v>66967</v>
      </c>
      <c r="GU16" s="308">
        <v>58651</v>
      </c>
      <c r="GV16" s="308">
        <v>67900</v>
      </c>
      <c r="GW16" s="308">
        <v>69236</v>
      </c>
      <c r="GX16" s="308">
        <v>65099</v>
      </c>
      <c r="GY16" s="308">
        <v>64822</v>
      </c>
      <c r="GZ16" s="315">
        <f>SUM(GN16:GY16)</f>
        <v>787250</v>
      </c>
      <c r="HA16" s="308">
        <v>64454</v>
      </c>
      <c r="HB16" s="308">
        <v>64487</v>
      </c>
      <c r="HC16" s="308">
        <v>60319</v>
      </c>
      <c r="HD16" s="308">
        <v>56729</v>
      </c>
      <c r="HE16" s="308">
        <v>50758</v>
      </c>
      <c r="HF16" s="308">
        <v>52640</v>
      </c>
      <c r="HG16" s="308">
        <v>55857</v>
      </c>
      <c r="HH16" s="308">
        <v>49885</v>
      </c>
      <c r="HI16" s="308">
        <v>53804</v>
      </c>
      <c r="HJ16" s="308">
        <v>53690</v>
      </c>
      <c r="HK16" s="308">
        <v>53883</v>
      </c>
      <c r="HL16" s="308">
        <v>50004</v>
      </c>
      <c r="HM16" s="315">
        <f>SUM(HA16:HL16)</f>
        <v>666510</v>
      </c>
      <c r="HN16" s="308">
        <v>49606</v>
      </c>
      <c r="HO16" s="308">
        <v>50223</v>
      </c>
      <c r="HP16" s="308">
        <v>51719</v>
      </c>
      <c r="HQ16" s="308">
        <v>45775</v>
      </c>
      <c r="HR16" s="308">
        <v>39850</v>
      </c>
      <c r="HS16" s="308">
        <v>47887</v>
      </c>
      <c r="HT16" s="308">
        <v>48626</v>
      </c>
      <c r="HU16" s="308">
        <v>47414</v>
      </c>
      <c r="HV16" s="308">
        <v>51567</v>
      </c>
      <c r="HW16" s="308">
        <v>50292</v>
      </c>
      <c r="HX16" s="308">
        <v>53084</v>
      </c>
      <c r="HY16" s="308">
        <v>52855</v>
      </c>
      <c r="HZ16" s="315">
        <f>SUM(HN16:HY16)</f>
        <v>588898</v>
      </c>
      <c r="IA16" s="308">
        <v>50407</v>
      </c>
      <c r="IB16" s="308">
        <v>52400</v>
      </c>
      <c r="IC16" s="308">
        <v>56967</v>
      </c>
      <c r="ID16" s="308">
        <v>58402</v>
      </c>
      <c r="IE16" s="308">
        <v>53433</v>
      </c>
      <c r="IF16" s="333">
        <v>62545</v>
      </c>
      <c r="IG16" s="337">
        <v>61142</v>
      </c>
      <c r="IH16" s="348">
        <v>51844</v>
      </c>
      <c r="II16" s="354">
        <v>63349</v>
      </c>
      <c r="IJ16" s="354">
        <v>61029</v>
      </c>
      <c r="IK16" s="362">
        <v>67251</v>
      </c>
      <c r="IL16" s="362">
        <v>64441</v>
      </c>
      <c r="IM16" s="315">
        <f>SUM(IA16:IL16)</f>
        <v>703210</v>
      </c>
      <c r="IN16" s="362">
        <v>65303</v>
      </c>
      <c r="IO16" s="362">
        <v>71312</v>
      </c>
      <c r="IP16" s="384">
        <v>80015</v>
      </c>
      <c r="IQ16" s="384">
        <v>66062</v>
      </c>
      <c r="IR16" s="384">
        <v>63736</v>
      </c>
      <c r="IS16" s="384">
        <v>68087</v>
      </c>
      <c r="IT16" s="384">
        <v>71848</v>
      </c>
      <c r="IU16" s="384">
        <v>69412</v>
      </c>
      <c r="IV16" s="384">
        <v>69208</v>
      </c>
      <c r="IW16" s="384">
        <v>78428</v>
      </c>
      <c r="IX16" s="384">
        <v>75086</v>
      </c>
      <c r="IY16" s="384">
        <v>69379</v>
      </c>
      <c r="IZ16" s="315">
        <f>SUM(IN16:IY16)</f>
        <v>847876</v>
      </c>
      <c r="JA16" s="315">
        <v>68061</v>
      </c>
      <c r="JB16" s="419">
        <v>74445</v>
      </c>
    </row>
    <row r="17" spans="1:262" ht="13.5" customHeight="1" thickBot="1" x14ac:dyDescent="0.35">
      <c r="A17" s="401"/>
      <c r="B17" s="61" t="s">
        <v>93</v>
      </c>
      <c r="C17" s="67"/>
      <c r="D17" s="68">
        <f t="shared" ref="D17:N17" si="98">((D16/C16)-1)*100</f>
        <v>9.6408966441165145</v>
      </c>
      <c r="E17" s="67">
        <f t="shared" si="98"/>
        <v>-6.6132664838117305</v>
      </c>
      <c r="F17" s="68">
        <f t="shared" si="98"/>
        <v>-6.5575985159593175</v>
      </c>
      <c r="G17" s="67">
        <f t="shared" si="98"/>
        <v>-4.7906668540792392</v>
      </c>
      <c r="H17" s="68">
        <f t="shared" si="98"/>
        <v>9.437339362342323</v>
      </c>
      <c r="I17" s="67">
        <f t="shared" si="98"/>
        <v>-0.66127148618422282</v>
      </c>
      <c r="J17" s="68">
        <f t="shared" si="98"/>
        <v>5.8039166996464164</v>
      </c>
      <c r="K17" s="67">
        <f t="shared" si="98"/>
        <v>0.58050699322069743</v>
      </c>
      <c r="L17" s="68">
        <f t="shared" si="98"/>
        <v>-13.537839667390594</v>
      </c>
      <c r="M17" s="182">
        <f t="shared" si="98"/>
        <v>-7.1618730620127806</v>
      </c>
      <c r="N17" s="180">
        <f t="shared" si="98"/>
        <v>4.3477339276467797</v>
      </c>
      <c r="O17" s="180" t="e">
        <f>((O16/#REF!)-1)*100</f>
        <v>#REF!</v>
      </c>
      <c r="P17" s="182" t="e">
        <f>((P16/#REF!)-1)*100</f>
        <v>#REF!</v>
      </c>
      <c r="Q17" s="180" t="e">
        <f>((Q16/#REF!)-1)*100</f>
        <v>#REF!</v>
      </c>
      <c r="R17" s="182" t="e">
        <f>((R16/#REF!)-1)*100</f>
        <v>#REF!</v>
      </c>
      <c r="S17" s="180" t="e">
        <f>((S16/#REF!)-1)*100</f>
        <v>#REF!</v>
      </c>
      <c r="T17" s="182" t="e">
        <f>((T16/#REF!)-1)*100</f>
        <v>#REF!</v>
      </c>
      <c r="U17" s="180" t="e">
        <f>((U16/#REF!)-1)*100</f>
        <v>#REF!</v>
      </c>
      <c r="V17" s="182" t="e">
        <f>((V16/#REF!)-1)*100</f>
        <v>#REF!</v>
      </c>
      <c r="W17" s="180" t="e">
        <f>((W16/#REF!)-1)*100</f>
        <v>#REF!</v>
      </c>
      <c r="X17" s="182" t="e">
        <f>((X16/#REF!)-1)*100</f>
        <v>#REF!</v>
      </c>
      <c r="Y17" s="180" t="e">
        <f>((Y16/#REF!)-1)*100</f>
        <v>#REF!</v>
      </c>
      <c r="Z17" s="182" t="e">
        <f>((Z16/#REF!)-1)*100</f>
        <v>#REF!</v>
      </c>
      <c r="AA17" s="180">
        <f t="shared" ref="AA17:AN17" si="99">((AA16/N16)-1)*100</f>
        <v>-8.976955824015743</v>
      </c>
      <c r="AB17" s="180">
        <f t="shared" si="99"/>
        <v>-5.5987800862950294</v>
      </c>
      <c r="AC17" s="182">
        <f t="shared" si="99"/>
        <v>-6.6414945011459388</v>
      </c>
      <c r="AD17" s="183">
        <f t="shared" si="99"/>
        <v>-6.6443363715417592</v>
      </c>
      <c r="AE17" s="167">
        <f t="shared" si="99"/>
        <v>-11.082971144733833</v>
      </c>
      <c r="AF17" s="168">
        <f t="shared" si="99"/>
        <v>-11.825000435062559</v>
      </c>
      <c r="AG17" s="167">
        <f t="shared" si="99"/>
        <v>-8.5834343986471495</v>
      </c>
      <c r="AH17" s="168">
        <f t="shared" si="99"/>
        <v>-7.3177119709456617</v>
      </c>
      <c r="AI17" s="167">
        <f t="shared" si="99"/>
        <v>-4.6395595572632953</v>
      </c>
      <c r="AJ17" s="168">
        <f t="shared" si="99"/>
        <v>-15.227834940666119</v>
      </c>
      <c r="AK17" s="167">
        <f t="shared" si="99"/>
        <v>-14.82502612895088</v>
      </c>
      <c r="AL17" s="168">
        <f t="shared" si="99"/>
        <v>-7.4961625282166988</v>
      </c>
      <c r="AM17" s="169">
        <f t="shared" si="99"/>
        <v>-7.939091435185186</v>
      </c>
      <c r="AN17" s="180">
        <f t="shared" si="99"/>
        <v>2.4379552037288255</v>
      </c>
      <c r="AO17" s="170">
        <f t="shared" ref="AO17:AZ17" si="100">((AO16/AB16)-1)*100</f>
        <v>-1.4996879474283187</v>
      </c>
      <c r="AP17" s="165">
        <f t="shared" si="100"/>
        <v>-1.3298952685399379</v>
      </c>
      <c r="AQ17" s="165">
        <f t="shared" si="100"/>
        <v>-3.5189401780169716</v>
      </c>
      <c r="AR17" s="165">
        <f t="shared" si="100"/>
        <v>-1.1246072143920371</v>
      </c>
      <c r="AS17" s="165">
        <f t="shared" si="100"/>
        <v>9.2681771532328039</v>
      </c>
      <c r="AT17" s="165">
        <f t="shared" si="100"/>
        <v>-4.4956836952053543</v>
      </c>
      <c r="AU17" s="165">
        <f t="shared" si="100"/>
        <v>2.712835101071942</v>
      </c>
      <c r="AV17" s="165">
        <f t="shared" si="100"/>
        <v>6.3467244006094159</v>
      </c>
      <c r="AW17" s="165">
        <f t="shared" si="100"/>
        <v>12.757184242244834</v>
      </c>
      <c r="AX17" s="165">
        <f t="shared" si="100"/>
        <v>11.786235640087162</v>
      </c>
      <c r="AY17" s="165">
        <f t="shared" si="100"/>
        <v>1.1439950023426571</v>
      </c>
      <c r="AZ17" s="165">
        <f t="shared" si="100"/>
        <v>0.84469414214434213</v>
      </c>
      <c r="BA17" s="165">
        <f t="shared" ref="BA17:BL17" si="101">((BA16/AO16)-1)*100</f>
        <v>-2.1505376344086002</v>
      </c>
      <c r="BB17" s="165">
        <f t="shared" si="101"/>
        <v>-2.5023269134388237</v>
      </c>
      <c r="BC17" s="165">
        <f t="shared" si="101"/>
        <v>-0.85997282414360665</v>
      </c>
      <c r="BD17" s="165">
        <f t="shared" si="101"/>
        <v>-0.40515174605534332</v>
      </c>
      <c r="BE17" s="165">
        <f t="shared" si="101"/>
        <v>-5.2543168846181594</v>
      </c>
      <c r="BF17" s="165">
        <f t="shared" si="101"/>
        <v>2.3008295507904286</v>
      </c>
      <c r="BG17" s="165">
        <f t="shared" si="101"/>
        <v>-2.8906292988022941</v>
      </c>
      <c r="BH17" s="165">
        <f t="shared" si="101"/>
        <v>-1.1950989632422249</v>
      </c>
      <c r="BI17" s="165">
        <f t="shared" si="101"/>
        <v>1.1720801140199466</v>
      </c>
      <c r="BJ17" s="165">
        <f t="shared" si="101"/>
        <v>-2.4414247322003146</v>
      </c>
      <c r="BK17" s="165">
        <f t="shared" si="101"/>
        <v>3.5186257479251193</v>
      </c>
      <c r="BL17" s="165">
        <f t="shared" si="101"/>
        <v>1.5447249493532711</v>
      </c>
      <c r="BM17" s="165">
        <f>((BM16/AN16)-1)*100</f>
        <v>-0.81587493756059004</v>
      </c>
      <c r="BN17" s="92">
        <f t="shared" ref="BN17:BY17" si="102">((BN16/BA16)-1)*100</f>
        <v>4.909821547603177</v>
      </c>
      <c r="BO17" s="92">
        <f t="shared" si="102"/>
        <v>2.7758399118781085</v>
      </c>
      <c r="BP17" s="92">
        <f t="shared" si="102"/>
        <v>12.571459486754065</v>
      </c>
      <c r="BQ17" s="92">
        <f t="shared" si="102"/>
        <v>3.5697624512493142</v>
      </c>
      <c r="BR17" s="92">
        <f t="shared" si="102"/>
        <v>2.4325612429701549</v>
      </c>
      <c r="BS17" s="145">
        <f t="shared" si="102"/>
        <v>16.187270501835993</v>
      </c>
      <c r="BT17" s="145">
        <f t="shared" si="102"/>
        <v>17.104542449711957</v>
      </c>
      <c r="BU17" s="145">
        <f t="shared" si="102"/>
        <v>-1.6235500610500608</v>
      </c>
      <c r="BV17" s="145">
        <f t="shared" si="102"/>
        <v>12.091048953641392</v>
      </c>
      <c r="BW17" s="145">
        <f t="shared" si="102"/>
        <v>15.569954217428418</v>
      </c>
      <c r="BX17" s="145">
        <f t="shared" si="102"/>
        <v>7.8943933772117836</v>
      </c>
      <c r="BY17" s="237">
        <f t="shared" si="102"/>
        <v>6.8042740125457968</v>
      </c>
      <c r="BZ17" s="236">
        <f t="shared" ref="BZ17:CR17" si="103">((BZ16/BM16)-1)*100</f>
        <v>8.354356898553462</v>
      </c>
      <c r="CA17" s="230">
        <f t="shared" si="103"/>
        <v>1.3651629300172496</v>
      </c>
      <c r="CB17" s="231">
        <f t="shared" si="103"/>
        <v>6.755742917366292</v>
      </c>
      <c r="CC17" s="231">
        <f t="shared" si="103"/>
        <v>8.2807343564768932</v>
      </c>
      <c r="CD17" s="165">
        <f t="shared" si="103"/>
        <v>14.417498468523648</v>
      </c>
      <c r="CE17" s="236">
        <f t="shared" si="103"/>
        <v>10.096592283784034</v>
      </c>
      <c r="CF17" s="236">
        <f t="shared" si="103"/>
        <v>10.491835659731375</v>
      </c>
      <c r="CG17" s="236">
        <f t="shared" si="103"/>
        <v>10.093385590554993</v>
      </c>
      <c r="CH17" s="236">
        <f t="shared" si="103"/>
        <v>16.703190148356441</v>
      </c>
      <c r="CI17" s="236">
        <f t="shared" si="103"/>
        <v>13.093663182960702</v>
      </c>
      <c r="CJ17" s="236">
        <f t="shared" si="103"/>
        <v>9.0660355188505015</v>
      </c>
      <c r="CK17" s="236">
        <f t="shared" si="103"/>
        <v>16.906008605941203</v>
      </c>
      <c r="CL17" s="241">
        <f t="shared" si="103"/>
        <v>21.62332064085064</v>
      </c>
      <c r="CM17" s="239">
        <f t="shared" si="103"/>
        <v>11.513562274390443</v>
      </c>
      <c r="CN17" s="244">
        <f t="shared" si="103"/>
        <v>5.979905797231222</v>
      </c>
      <c r="CO17" s="165">
        <f t="shared" si="103"/>
        <v>7.066126765276759</v>
      </c>
      <c r="CP17" s="236">
        <f t="shared" si="103"/>
        <v>6.8204346732553045</v>
      </c>
      <c r="CQ17" s="165">
        <f t="shared" si="103"/>
        <v>-0.95584530108339116</v>
      </c>
      <c r="CR17" s="236">
        <f t="shared" si="103"/>
        <v>1.947393332882541</v>
      </c>
      <c r="CS17" s="236">
        <f t="shared" ref="CS17:DZ17" si="104">((CS16/CF16)-1)*100</f>
        <v>-0.64356583142151091</v>
      </c>
      <c r="CT17" s="236">
        <f t="shared" si="104"/>
        <v>-5.3648603114607614</v>
      </c>
      <c r="CU17" s="236">
        <f t="shared" si="104"/>
        <v>0.69128252849879335</v>
      </c>
      <c r="CV17" s="236">
        <f t="shared" si="104"/>
        <v>-1.1507530340693073</v>
      </c>
      <c r="CW17" s="236">
        <f t="shared" si="104"/>
        <v>4.2170065409772972</v>
      </c>
      <c r="CX17" s="236">
        <f t="shared" si="104"/>
        <v>-2.1832963784183312</v>
      </c>
      <c r="CY17" s="236">
        <f t="shared" si="104"/>
        <v>-3.4674739717935443</v>
      </c>
      <c r="CZ17" s="239">
        <f t="shared" si="104"/>
        <v>0.93060397717312782</v>
      </c>
      <c r="DA17" s="236">
        <f t="shared" si="104"/>
        <v>7.1430985534676195</v>
      </c>
      <c r="DB17" s="236">
        <f t="shared" si="104"/>
        <v>3.28973072655383</v>
      </c>
      <c r="DC17" s="236">
        <f t="shared" si="104"/>
        <v>2.3600781152615546</v>
      </c>
      <c r="DD17" s="236">
        <f t="shared" si="104"/>
        <v>17.131182727316087</v>
      </c>
      <c r="DE17" s="236">
        <f t="shared" si="104"/>
        <v>7.7419247860980311</v>
      </c>
      <c r="DF17" s="236">
        <f t="shared" si="104"/>
        <v>24.000659729510907</v>
      </c>
      <c r="DG17" s="236">
        <f t="shared" si="104"/>
        <v>21.267241512763757</v>
      </c>
      <c r="DH17" s="236">
        <f t="shared" si="104"/>
        <v>27.87899792058619</v>
      </c>
      <c r="DI17" s="236">
        <f t="shared" si="104"/>
        <v>35.508779196189508</v>
      </c>
      <c r="DJ17" s="236">
        <f t="shared" si="104"/>
        <v>8.500332274975996</v>
      </c>
      <c r="DK17" s="236">
        <f t="shared" si="104"/>
        <v>1.4174965620419311</v>
      </c>
      <c r="DL17" s="236">
        <f t="shared" si="104"/>
        <v>-1.0280416724035013</v>
      </c>
      <c r="DM17" s="239">
        <f t="shared" si="104"/>
        <v>12.883501090939031</v>
      </c>
      <c r="DN17" s="236">
        <f t="shared" si="104"/>
        <v>-1.8137942999542633</v>
      </c>
      <c r="DO17" s="236">
        <f t="shared" si="104"/>
        <v>4.7025358591054944</v>
      </c>
      <c r="DP17" s="236">
        <f t="shared" si="104"/>
        <v>45.907584060618369</v>
      </c>
      <c r="DQ17" s="236">
        <f t="shared" si="104"/>
        <v>28.504723639917472</v>
      </c>
      <c r="DR17" s="236">
        <f t="shared" si="104"/>
        <v>24.530218384966986</v>
      </c>
      <c r="DS17" s="236">
        <f t="shared" si="104"/>
        <v>-8.4714816023990007</v>
      </c>
      <c r="DT17" s="236">
        <f t="shared" si="104"/>
        <v>-1.598263866726235</v>
      </c>
      <c r="DU17" s="236">
        <f t="shared" si="104"/>
        <v>-10.20042071573296</v>
      </c>
      <c r="DV17" s="236">
        <f t="shared" si="104"/>
        <v>-20.440354554187412</v>
      </c>
      <c r="DW17" s="236">
        <f t="shared" si="104"/>
        <v>2.4240856936750488</v>
      </c>
      <c r="DX17" s="236">
        <f t="shared" si="104"/>
        <v>-7.9212051675582202</v>
      </c>
      <c r="DY17" s="236">
        <f t="shared" si="104"/>
        <v>-21.808485972640856</v>
      </c>
      <c r="DZ17" s="239">
        <f t="shared" si="104"/>
        <v>2.3128198874702743</v>
      </c>
      <c r="EA17" s="236">
        <f t="shared" ref="EA17:EG17" si="105">((EA16/DN16)-1)*100</f>
        <v>-45.591377122387676</v>
      </c>
      <c r="EB17" s="236">
        <f t="shared" si="105"/>
        <v>-52.621387283236999</v>
      </c>
      <c r="EC17" s="236">
        <f t="shared" si="105"/>
        <v>-66.040080494839245</v>
      </c>
      <c r="ED17" s="236">
        <f t="shared" si="105"/>
        <v>-53.915624471860738</v>
      </c>
      <c r="EE17" s="236">
        <f t="shared" si="105"/>
        <v>-49.277028029067182</v>
      </c>
      <c r="EF17" s="236">
        <f t="shared" si="105"/>
        <v>-35.135742122993598</v>
      </c>
      <c r="EG17" s="236">
        <f t="shared" si="105"/>
        <v>-27.626065410012579</v>
      </c>
      <c r="EH17" s="236">
        <f t="shared" ref="EH17:FA17" si="106">((EH16/DU16)-1)*100</f>
        <v>-31.822427891870142</v>
      </c>
      <c r="EI17" s="236">
        <f t="shared" si="106"/>
        <v>-16.553928899743418</v>
      </c>
      <c r="EJ17" s="236">
        <f t="shared" si="106"/>
        <v>-17.820124382076219</v>
      </c>
      <c r="EK17" s="236">
        <f t="shared" si="106"/>
        <v>-1.1602880491949241</v>
      </c>
      <c r="EL17" s="236">
        <f t="shared" si="106"/>
        <v>18.052425572292719</v>
      </c>
      <c r="EM17" s="239">
        <f t="shared" si="106"/>
        <v>-34.978407152985625</v>
      </c>
      <c r="EN17" s="236">
        <f t="shared" si="106"/>
        <v>72.596026099022765</v>
      </c>
      <c r="EO17" s="236">
        <f t="shared" si="106"/>
        <v>84.865491368266959</v>
      </c>
      <c r="EP17" s="236">
        <f t="shared" si="106"/>
        <v>81.160567995630799</v>
      </c>
      <c r="EQ17" s="236">
        <f t="shared" si="106"/>
        <v>61.782300763253794</v>
      </c>
      <c r="ER17" s="236">
        <f t="shared" si="106"/>
        <v>90.307726043417887</v>
      </c>
      <c r="ES17" s="236">
        <f t="shared" si="106"/>
        <v>81.144218823193953</v>
      </c>
      <c r="ET17" s="236">
        <f t="shared" si="106"/>
        <v>69.86627948662796</v>
      </c>
      <c r="EU17" s="236">
        <f t="shared" si="106"/>
        <v>71.342748735244513</v>
      </c>
      <c r="EV17" s="236">
        <f t="shared" si="106"/>
        <v>35.764083001742897</v>
      </c>
      <c r="EW17" s="236">
        <f t="shared" si="106"/>
        <v>29.122602761877037</v>
      </c>
      <c r="EX17" s="236">
        <f t="shared" si="106"/>
        <v>29.074298438062797</v>
      </c>
      <c r="EY17" s="236">
        <f t="shared" si="106"/>
        <v>26.054121035533683</v>
      </c>
      <c r="EZ17" s="239">
        <f t="shared" si="106"/>
        <v>56.857427723681411</v>
      </c>
      <c r="FA17" s="236">
        <f t="shared" si="106"/>
        <v>22.878891549777624</v>
      </c>
      <c r="FB17" s="236">
        <f t="shared" ref="FB17:IA17" si="107">((FB16/EO16)-1)*100</f>
        <v>22.064015838970462</v>
      </c>
      <c r="FC17" s="236">
        <f t="shared" si="107"/>
        <v>-12.631705883239629</v>
      </c>
      <c r="FD17" s="236">
        <f t="shared" si="107"/>
        <v>-22.279836790207408</v>
      </c>
      <c r="FE17" s="236">
        <f t="shared" si="107"/>
        <v>-19.220822450965326</v>
      </c>
      <c r="FF17" s="236">
        <f t="shared" si="107"/>
        <v>-21.77310546435799</v>
      </c>
      <c r="FG17" s="236">
        <f t="shared" si="107"/>
        <v>-24.11649870732866</v>
      </c>
      <c r="FH17" s="236">
        <f t="shared" si="107"/>
        <v>-18.58153410838408</v>
      </c>
      <c r="FI17" s="236">
        <f t="shared" si="107"/>
        <v>-9.84752146689436</v>
      </c>
      <c r="FJ17" s="236">
        <f t="shared" si="107"/>
        <v>-12.862545709562689</v>
      </c>
      <c r="FK17" s="236">
        <f t="shared" si="107"/>
        <v>-4.1884418286062157</v>
      </c>
      <c r="FL17" s="236">
        <f t="shared" si="107"/>
        <v>-1.1743294764669177</v>
      </c>
      <c r="FM17" s="239">
        <f t="shared" si="107"/>
        <v>-10.078558190180065</v>
      </c>
      <c r="FN17" s="236">
        <f t="shared" si="107"/>
        <v>-0.7948771490220663</v>
      </c>
      <c r="FO17" s="236">
        <f t="shared" si="107"/>
        <v>4.200965086573949</v>
      </c>
      <c r="FP17" s="236">
        <f t="shared" si="107"/>
        <v>38.165318058694631</v>
      </c>
      <c r="FQ17" s="236">
        <f t="shared" si="107"/>
        <v>35.54814247694047</v>
      </c>
      <c r="FR17" s="236">
        <f t="shared" si="107"/>
        <v>6.1716459307393556</v>
      </c>
      <c r="FS17" s="236">
        <f t="shared" si="107"/>
        <v>5.6112109234638829</v>
      </c>
      <c r="FT17" s="236">
        <f t="shared" si="107"/>
        <v>5.3232467911724202</v>
      </c>
      <c r="FU17" s="236">
        <f t="shared" si="107"/>
        <v>-1.4339462987866591</v>
      </c>
      <c r="FV17" s="236">
        <f t="shared" si="107"/>
        <v>-7.3295897256777431</v>
      </c>
      <c r="FW17" s="236">
        <f t="shared" si="107"/>
        <v>-1.8467685143932933</v>
      </c>
      <c r="FX17" s="236">
        <f t="shared" si="107"/>
        <v>-12.888235761378986</v>
      </c>
      <c r="FY17" s="236">
        <f t="shared" si="107"/>
        <v>-16.441063003239552</v>
      </c>
      <c r="FZ17" s="239">
        <f t="shared" si="107"/>
        <v>3.1735177841609508</v>
      </c>
      <c r="GA17" s="236">
        <f t="shared" si="107"/>
        <v>-13.283004041311186</v>
      </c>
      <c r="GB17" s="236">
        <f t="shared" si="107"/>
        <v>-16.070617841252542</v>
      </c>
      <c r="GC17" s="236">
        <f t="shared" si="107"/>
        <v>-18.878149896356234</v>
      </c>
      <c r="GD17" s="236">
        <f t="shared" si="107"/>
        <v>-11.995857932462783</v>
      </c>
      <c r="GE17" s="236">
        <f t="shared" si="107"/>
        <v>-4.0021496066518392</v>
      </c>
      <c r="GF17" s="236">
        <f t="shared" si="107"/>
        <v>-12.218456974101443</v>
      </c>
      <c r="GG17" s="236">
        <f t="shared" si="107"/>
        <v>-5.9942697949537216</v>
      </c>
      <c r="GH17" s="236">
        <f t="shared" si="107"/>
        <v>-6.2055432916360065</v>
      </c>
      <c r="GI17" s="236">
        <f t="shared" si="107"/>
        <v>-3.2878142124032395</v>
      </c>
      <c r="GJ17" s="236">
        <f t="shared" si="107"/>
        <v>2.5814103314981907</v>
      </c>
      <c r="GK17" s="236">
        <f t="shared" si="107"/>
        <v>3.4574993540935184</v>
      </c>
      <c r="GL17" s="236">
        <f t="shared" si="107"/>
        <v>5.3875357935716295</v>
      </c>
      <c r="GM17" s="239">
        <f t="shared" si="107"/>
        <v>-7.18338642501124</v>
      </c>
      <c r="GN17" s="236">
        <f t="shared" si="107"/>
        <v>5.2056700864105743</v>
      </c>
      <c r="GO17" s="236">
        <f t="shared" si="107"/>
        <v>-1.4574510834286403</v>
      </c>
      <c r="GP17" s="236">
        <f t="shared" si="107"/>
        <v>10.150237054368571</v>
      </c>
      <c r="GQ17" s="236">
        <f t="shared" si="107"/>
        <v>-1.8750286526383331</v>
      </c>
      <c r="GR17" s="236">
        <f t="shared" si="107"/>
        <v>-1.7540585930210906</v>
      </c>
      <c r="GS17" s="236">
        <f t="shared" si="107"/>
        <v>3.643354366598972</v>
      </c>
      <c r="GT17" s="236">
        <f t="shared" si="107"/>
        <v>-5.9439037065127316</v>
      </c>
      <c r="GU17" s="236">
        <f t="shared" si="107"/>
        <v>-4.1399712343096251</v>
      </c>
      <c r="GV17" s="236">
        <f t="shared" si="107"/>
        <v>1.7777378061576199</v>
      </c>
      <c r="GW17" s="236">
        <f t="shared" si="107"/>
        <v>-1.1747241610642445</v>
      </c>
      <c r="GX17" s="236">
        <f t="shared" si="107"/>
        <v>-4.3702441460763293</v>
      </c>
      <c r="GY17" s="236">
        <f t="shared" si="107"/>
        <v>-1.0517317702370632</v>
      </c>
      <c r="GZ17" s="239">
        <f t="shared" si="107"/>
        <v>-0.15257726205620825</v>
      </c>
      <c r="HA17" s="236">
        <f t="shared" si="107"/>
        <v>-0.86287779743136062</v>
      </c>
      <c r="HB17" s="236">
        <f t="shared" si="107"/>
        <v>1.14179958907763</v>
      </c>
      <c r="HC17" s="236">
        <f t="shared" si="107"/>
        <v>-15.706140473462082</v>
      </c>
      <c r="HD17" s="236">
        <f t="shared" si="107"/>
        <v>-11.653584999688526</v>
      </c>
      <c r="HE17" s="236">
        <f t="shared" si="107"/>
        <v>-19.661285216840774</v>
      </c>
      <c r="HF17" s="236">
        <f t="shared" si="107"/>
        <v>-21.257722397570721</v>
      </c>
      <c r="HG17" s="236">
        <f t="shared" si="107"/>
        <v>-16.59026087475921</v>
      </c>
      <c r="HH17" s="236">
        <f t="shared" si="107"/>
        <v>-14.946036725716528</v>
      </c>
      <c r="HI17" s="236">
        <f t="shared" si="107"/>
        <v>-20.759941089837998</v>
      </c>
      <c r="HJ17" s="236">
        <f t="shared" si="107"/>
        <v>-22.453636836327917</v>
      </c>
      <c r="HK17" s="236">
        <f t="shared" si="107"/>
        <v>-17.229143304812666</v>
      </c>
      <c r="HL17" s="236">
        <f t="shared" si="107"/>
        <v>-22.859523001450121</v>
      </c>
      <c r="HM17" s="239">
        <f t="shared" si="107"/>
        <v>-15.336932359479205</v>
      </c>
      <c r="HN17" s="236">
        <f t="shared" si="107"/>
        <v>-23.036584230614075</v>
      </c>
      <c r="HO17" s="236">
        <f t="shared" si="107"/>
        <v>-22.119186812846003</v>
      </c>
      <c r="HP17" s="236">
        <f t="shared" si="107"/>
        <v>-14.257530794608664</v>
      </c>
      <c r="HQ17" s="236">
        <f t="shared" si="107"/>
        <v>-19.309347952546318</v>
      </c>
      <c r="HR17" s="236">
        <f t="shared" si="107"/>
        <v>-21.490208440048864</v>
      </c>
      <c r="HS17" s="236">
        <f t="shared" si="107"/>
        <v>-9.0292553191489322</v>
      </c>
      <c r="HT17" s="236">
        <f t="shared" si="107"/>
        <v>-12.945557405517661</v>
      </c>
      <c r="HU17" s="236">
        <f t="shared" si="107"/>
        <v>-4.9533928034479313</v>
      </c>
      <c r="HV17" s="236">
        <f t="shared" si="107"/>
        <v>-4.1576834436101384</v>
      </c>
      <c r="HW17" s="236">
        <f t="shared" si="107"/>
        <v>-6.3289253119761639</v>
      </c>
      <c r="HX17" s="236">
        <f t="shared" si="107"/>
        <v>-1.4828424549486852</v>
      </c>
      <c r="HY17" s="236">
        <f t="shared" si="107"/>
        <v>5.7015438764898896</v>
      </c>
      <c r="HZ17" s="239">
        <f t="shared" si="107"/>
        <v>-11.644536466069521</v>
      </c>
      <c r="IA17" s="236">
        <f t="shared" si="107"/>
        <v>1.614724025319525</v>
      </c>
      <c r="IB17" s="236">
        <f t="shared" ref="IB17:IN17" si="108">((IB16/HO16)-1)*100</f>
        <v>4.3346673834697258</v>
      </c>
      <c r="IC17" s="236">
        <f t="shared" si="108"/>
        <v>10.147141282700755</v>
      </c>
      <c r="ID17" s="236">
        <f t="shared" si="108"/>
        <v>27.584926269797915</v>
      </c>
      <c r="IE17" s="236">
        <f t="shared" si="108"/>
        <v>34.08531994981179</v>
      </c>
      <c r="IF17" s="334">
        <f t="shared" si="108"/>
        <v>30.609560005847094</v>
      </c>
      <c r="IG17" s="338">
        <f t="shared" si="108"/>
        <v>25.739316415086577</v>
      </c>
      <c r="IH17" s="349">
        <f t="shared" si="108"/>
        <v>9.3432319568059974</v>
      </c>
      <c r="II17" s="349">
        <f t="shared" si="108"/>
        <v>22.847945391432511</v>
      </c>
      <c r="IJ17" s="349">
        <f t="shared" si="108"/>
        <v>21.349319971367219</v>
      </c>
      <c r="IK17" s="363">
        <f t="shared" si="108"/>
        <v>26.687890889910328</v>
      </c>
      <c r="IL17" s="363">
        <f t="shared" si="108"/>
        <v>21.920348122221167</v>
      </c>
      <c r="IM17" s="239">
        <f>((IM16/HZ16)-1)*100</f>
        <v>19.411171374329683</v>
      </c>
      <c r="IN17" s="363">
        <f t="shared" si="108"/>
        <v>29.551451187335086</v>
      </c>
      <c r="IO17" s="371">
        <f t="shared" ref="IO17:IY17" si="109">((IO16/IB16)-1)*100</f>
        <v>36.091603053435108</v>
      </c>
      <c r="IP17" s="385">
        <f t="shared" si="109"/>
        <v>40.458511067811202</v>
      </c>
      <c r="IQ17" s="385">
        <f t="shared" si="109"/>
        <v>13.115989178452804</v>
      </c>
      <c r="IR17" s="385">
        <f t="shared" si="109"/>
        <v>19.282091591338691</v>
      </c>
      <c r="IS17" s="385">
        <f t="shared" si="109"/>
        <v>8.860820209449205</v>
      </c>
      <c r="IT17" s="385">
        <f t="shared" si="109"/>
        <v>17.510058552222695</v>
      </c>
      <c r="IU17" s="385">
        <f t="shared" si="109"/>
        <v>33.886274207237086</v>
      </c>
      <c r="IV17" s="385">
        <f t="shared" si="109"/>
        <v>9.2487647792388152</v>
      </c>
      <c r="IW17" s="385">
        <f t="shared" si="109"/>
        <v>28.509397171836337</v>
      </c>
      <c r="IX17" s="385">
        <f t="shared" si="109"/>
        <v>11.650384380901402</v>
      </c>
      <c r="IY17" s="385">
        <f t="shared" si="109"/>
        <v>7.6628233578001526</v>
      </c>
      <c r="IZ17" s="239">
        <f>((IZ16/IM16)-1)*100</f>
        <v>20.572233045605159</v>
      </c>
      <c r="JA17" s="239">
        <f>((JA16/IN16)-1)*100</f>
        <v>4.2233894308071562</v>
      </c>
      <c r="JB17" s="418">
        <f>((JB16/IO16)-1)*100</f>
        <v>4.393369979807038</v>
      </c>
    </row>
    <row r="18" spans="1:262" ht="13.5" customHeight="1" x14ac:dyDescent="0.3">
      <c r="A18" s="402" t="s">
        <v>180</v>
      </c>
      <c r="B18" s="64" t="s">
        <v>92</v>
      </c>
      <c r="C18" s="65">
        <v>21936</v>
      </c>
      <c r="D18" s="57">
        <v>30550</v>
      </c>
      <c r="E18" s="66">
        <v>40892</v>
      </c>
      <c r="F18" s="57">
        <v>40143</v>
      </c>
      <c r="G18" s="66">
        <v>32105</v>
      </c>
      <c r="H18" s="57">
        <v>14834</v>
      </c>
      <c r="I18" s="120">
        <v>11093</v>
      </c>
      <c r="J18" s="57">
        <v>19836</v>
      </c>
      <c r="K18" s="66">
        <v>20091</v>
      </c>
      <c r="L18" s="57">
        <v>20311</v>
      </c>
      <c r="M18" s="156">
        <v>18727</v>
      </c>
      <c r="N18" s="157">
        <f>SUM(O18:Z18)</f>
        <v>13548</v>
      </c>
      <c r="O18" s="157">
        <v>1307</v>
      </c>
      <c r="P18" s="156">
        <v>1400</v>
      </c>
      <c r="Q18" s="157">
        <v>1275</v>
      </c>
      <c r="R18" s="156">
        <v>1495</v>
      </c>
      <c r="S18" s="157">
        <v>1368</v>
      </c>
      <c r="T18" s="156">
        <v>1584</v>
      </c>
      <c r="U18" s="157">
        <v>1231</v>
      </c>
      <c r="V18" s="156">
        <v>861</v>
      </c>
      <c r="W18" s="157">
        <v>982</v>
      </c>
      <c r="X18" s="156">
        <v>928</v>
      </c>
      <c r="Y18" s="157">
        <v>563</v>
      </c>
      <c r="Z18" s="156">
        <v>554</v>
      </c>
      <c r="AA18" s="157">
        <f>SUM(AB18:AM18)</f>
        <v>11415</v>
      </c>
      <c r="AB18" s="157">
        <v>809</v>
      </c>
      <c r="AC18" s="156">
        <v>925</v>
      </c>
      <c r="AD18" s="158">
        <v>1089</v>
      </c>
      <c r="AE18" s="159">
        <v>1044</v>
      </c>
      <c r="AF18" s="160">
        <v>984</v>
      </c>
      <c r="AG18" s="159">
        <v>970</v>
      </c>
      <c r="AH18" s="160">
        <v>931</v>
      </c>
      <c r="AI18" s="159">
        <v>808</v>
      </c>
      <c r="AJ18" s="160">
        <v>848</v>
      </c>
      <c r="AK18" s="159">
        <v>841</v>
      </c>
      <c r="AL18" s="160">
        <v>1071</v>
      </c>
      <c r="AM18" s="161">
        <v>1095</v>
      </c>
      <c r="AN18" s="293">
        <f>SUM(AO18:AZ18)</f>
        <v>10050</v>
      </c>
      <c r="AO18" s="294">
        <v>986</v>
      </c>
      <c r="AP18" s="295">
        <v>673</v>
      </c>
      <c r="AQ18" s="296">
        <v>593</v>
      </c>
      <c r="AR18" s="296">
        <v>863</v>
      </c>
      <c r="AS18" s="296">
        <v>930</v>
      </c>
      <c r="AT18" s="296">
        <v>1044</v>
      </c>
      <c r="AU18" s="296">
        <v>866</v>
      </c>
      <c r="AV18" s="296">
        <v>732</v>
      </c>
      <c r="AW18" s="296">
        <v>817</v>
      </c>
      <c r="AX18" s="296">
        <v>924</v>
      </c>
      <c r="AY18" s="296">
        <v>892</v>
      </c>
      <c r="AZ18" s="296">
        <v>730</v>
      </c>
      <c r="BA18" s="296">
        <v>747</v>
      </c>
      <c r="BB18" s="296">
        <v>688</v>
      </c>
      <c r="BC18" s="296">
        <v>915</v>
      </c>
      <c r="BD18" s="296">
        <v>916</v>
      </c>
      <c r="BE18" s="296">
        <v>853</v>
      </c>
      <c r="BF18" s="296">
        <v>833</v>
      </c>
      <c r="BG18" s="296">
        <v>913</v>
      </c>
      <c r="BH18" s="296">
        <v>924</v>
      </c>
      <c r="BI18" s="296">
        <v>986</v>
      </c>
      <c r="BJ18" s="296">
        <v>1352</v>
      </c>
      <c r="BK18" s="296">
        <v>1429</v>
      </c>
      <c r="BL18" s="296">
        <v>1171</v>
      </c>
      <c r="BM18" s="297">
        <f>SUM(BA18:BL18)</f>
        <v>11727</v>
      </c>
      <c r="BN18" s="298">
        <v>1352</v>
      </c>
      <c r="BO18" s="298">
        <v>1636</v>
      </c>
      <c r="BP18" s="298">
        <v>1768</v>
      </c>
      <c r="BQ18" s="298">
        <v>1586</v>
      </c>
      <c r="BR18" s="298">
        <v>1413</v>
      </c>
      <c r="BS18" s="300">
        <v>1370</v>
      </c>
      <c r="BT18" s="300">
        <v>1162</v>
      </c>
      <c r="BU18" s="300">
        <v>998</v>
      </c>
      <c r="BV18" s="300">
        <v>988</v>
      </c>
      <c r="BW18" s="300">
        <v>1086</v>
      </c>
      <c r="BX18" s="153">
        <v>912</v>
      </c>
      <c r="BY18" s="310">
        <v>886</v>
      </c>
      <c r="BZ18" s="297">
        <f>SUM(BN18:BY18)</f>
        <v>15157</v>
      </c>
      <c r="CA18" s="311">
        <v>837</v>
      </c>
      <c r="CB18" s="312">
        <v>832</v>
      </c>
      <c r="CC18" s="312">
        <v>860</v>
      </c>
      <c r="CD18" s="313">
        <v>809</v>
      </c>
      <c r="CE18" s="292">
        <v>820</v>
      </c>
      <c r="CF18" s="292">
        <v>984</v>
      </c>
      <c r="CG18" s="292">
        <v>940</v>
      </c>
      <c r="CH18" s="292">
        <v>961</v>
      </c>
      <c r="CI18" s="292">
        <v>919</v>
      </c>
      <c r="CJ18" s="292">
        <v>865</v>
      </c>
      <c r="CK18" s="292">
        <v>866</v>
      </c>
      <c r="CL18" s="314">
        <v>951</v>
      </c>
      <c r="CM18" s="315">
        <f>SUM(CA18:CL18)</f>
        <v>10644</v>
      </c>
      <c r="CN18" s="320">
        <v>873</v>
      </c>
      <c r="CO18" s="313">
        <v>1094</v>
      </c>
      <c r="CP18" s="292">
        <v>1122</v>
      </c>
      <c r="CQ18" s="313">
        <v>1239</v>
      </c>
      <c r="CR18" s="292">
        <v>1252</v>
      </c>
      <c r="CS18" s="292">
        <v>1515</v>
      </c>
      <c r="CT18" s="292">
        <v>1512</v>
      </c>
      <c r="CU18" s="292">
        <v>1262</v>
      </c>
      <c r="CV18" s="292">
        <v>1279</v>
      </c>
      <c r="CW18" s="292">
        <v>1278</v>
      </c>
      <c r="CX18" s="292">
        <v>968</v>
      </c>
      <c r="CY18" s="292">
        <v>1026</v>
      </c>
      <c r="CZ18" s="315">
        <f>SUM(CN18:CY18)</f>
        <v>14420</v>
      </c>
      <c r="DA18" s="292">
        <v>909</v>
      </c>
      <c r="DB18" s="292">
        <v>901</v>
      </c>
      <c r="DC18" s="292">
        <v>701</v>
      </c>
      <c r="DD18" s="292">
        <v>948</v>
      </c>
      <c r="DE18" s="292">
        <v>1113</v>
      </c>
      <c r="DF18" s="292">
        <v>693</v>
      </c>
      <c r="DG18" s="292">
        <v>1208</v>
      </c>
      <c r="DH18" s="292">
        <v>1013</v>
      </c>
      <c r="DI18" s="292">
        <v>1230</v>
      </c>
      <c r="DJ18" s="292">
        <v>950</v>
      </c>
      <c r="DK18" s="292">
        <v>1350</v>
      </c>
      <c r="DL18" s="292">
        <v>1136</v>
      </c>
      <c r="DM18" s="315">
        <f>SUM(DA18:DL18)</f>
        <v>12152</v>
      </c>
      <c r="DN18" s="292">
        <v>819</v>
      </c>
      <c r="DO18" s="292">
        <v>726</v>
      </c>
      <c r="DP18" s="292">
        <v>788</v>
      </c>
      <c r="DQ18" s="292">
        <v>729</v>
      </c>
      <c r="DR18" s="292">
        <v>629</v>
      </c>
      <c r="DS18" s="292">
        <v>659</v>
      </c>
      <c r="DT18" s="292">
        <v>736</v>
      </c>
      <c r="DU18" s="292">
        <v>969</v>
      </c>
      <c r="DV18" s="292">
        <v>951</v>
      </c>
      <c r="DW18" s="292">
        <v>816</v>
      </c>
      <c r="DX18" s="292">
        <v>579</v>
      </c>
      <c r="DY18" s="292">
        <v>562</v>
      </c>
      <c r="DZ18" s="315">
        <f>SUM(DN18:DY18)</f>
        <v>8963</v>
      </c>
      <c r="EA18" s="292">
        <v>442</v>
      </c>
      <c r="EB18" s="292">
        <v>485</v>
      </c>
      <c r="EC18" s="292">
        <v>325</v>
      </c>
      <c r="ED18" s="292">
        <v>378</v>
      </c>
      <c r="EE18" s="292">
        <v>644</v>
      </c>
      <c r="EF18" s="292">
        <v>740</v>
      </c>
      <c r="EG18" s="292">
        <v>810</v>
      </c>
      <c r="EH18" s="292">
        <v>953</v>
      </c>
      <c r="EI18" s="292">
        <v>765</v>
      </c>
      <c r="EJ18" s="292">
        <v>750</v>
      </c>
      <c r="EK18" s="292">
        <v>777</v>
      </c>
      <c r="EL18" s="292">
        <v>735</v>
      </c>
      <c r="EM18" s="315">
        <f>SUM(EA18:EL18)</f>
        <v>7804</v>
      </c>
      <c r="EN18" s="292">
        <v>470</v>
      </c>
      <c r="EO18" s="292">
        <v>411</v>
      </c>
      <c r="EP18" s="292">
        <v>460</v>
      </c>
      <c r="EQ18" s="292">
        <v>520</v>
      </c>
      <c r="ER18" s="292">
        <v>762</v>
      </c>
      <c r="ES18" s="292">
        <v>567</v>
      </c>
      <c r="ET18" s="292">
        <v>877</v>
      </c>
      <c r="EU18" s="292">
        <v>916</v>
      </c>
      <c r="EV18" s="292">
        <v>875</v>
      </c>
      <c r="EW18" s="292">
        <v>928</v>
      </c>
      <c r="EX18" s="292">
        <v>768</v>
      </c>
      <c r="EY18" s="292">
        <v>795</v>
      </c>
      <c r="EZ18" s="315">
        <f>SUM(EN18:EY18)</f>
        <v>8349</v>
      </c>
      <c r="FA18" s="292">
        <v>751</v>
      </c>
      <c r="FB18" s="292">
        <v>775</v>
      </c>
      <c r="FC18" s="292">
        <v>643</v>
      </c>
      <c r="FD18" s="292">
        <v>720</v>
      </c>
      <c r="FE18" s="292">
        <v>1110</v>
      </c>
      <c r="FF18" s="292">
        <v>1065</v>
      </c>
      <c r="FG18" s="292">
        <v>937</v>
      </c>
      <c r="FH18" s="292">
        <v>831</v>
      </c>
      <c r="FI18" s="292">
        <v>948</v>
      </c>
      <c r="FJ18" s="292">
        <v>928</v>
      </c>
      <c r="FK18" s="292">
        <v>853</v>
      </c>
      <c r="FL18" s="292">
        <v>754</v>
      </c>
      <c r="FM18" s="315">
        <f>SUM(FA18:FL18)</f>
        <v>10315</v>
      </c>
      <c r="FN18" s="292">
        <v>736</v>
      </c>
      <c r="FO18" s="292">
        <v>795</v>
      </c>
      <c r="FP18" s="292">
        <v>885</v>
      </c>
      <c r="FQ18" s="292">
        <v>804</v>
      </c>
      <c r="FR18" s="292">
        <v>630</v>
      </c>
      <c r="FS18" s="292">
        <v>557</v>
      </c>
      <c r="FT18" s="292">
        <v>590</v>
      </c>
      <c r="FU18" s="292">
        <v>551</v>
      </c>
      <c r="FV18" s="292">
        <v>463</v>
      </c>
      <c r="FW18" s="292">
        <v>460</v>
      </c>
      <c r="FX18" s="292">
        <v>514</v>
      </c>
      <c r="FY18" s="292">
        <v>452</v>
      </c>
      <c r="FZ18" s="315">
        <f>SUM(FN18:FY18)</f>
        <v>7437</v>
      </c>
      <c r="GA18" s="292">
        <v>408</v>
      </c>
      <c r="GB18" s="292">
        <v>401</v>
      </c>
      <c r="GC18" s="292">
        <v>553</v>
      </c>
      <c r="GD18" s="292">
        <v>575</v>
      </c>
      <c r="GE18" s="292">
        <v>561</v>
      </c>
      <c r="GF18" s="292">
        <v>565</v>
      </c>
      <c r="GG18" s="292">
        <v>515</v>
      </c>
      <c r="GH18" s="292">
        <v>523</v>
      </c>
      <c r="GI18" s="292">
        <v>479</v>
      </c>
      <c r="GJ18" s="292">
        <v>471</v>
      </c>
      <c r="GK18" s="292">
        <v>526</v>
      </c>
      <c r="GL18" s="292">
        <v>685</v>
      </c>
      <c r="GM18" s="315">
        <f>SUM(GA18:GL18)</f>
        <v>6262</v>
      </c>
      <c r="GN18" s="292">
        <v>545</v>
      </c>
      <c r="GO18" s="292">
        <v>460</v>
      </c>
      <c r="GP18" s="292">
        <v>299</v>
      </c>
      <c r="GQ18" s="292">
        <v>324</v>
      </c>
      <c r="GR18" s="292">
        <v>336</v>
      </c>
      <c r="GS18" s="292">
        <v>425</v>
      </c>
      <c r="GT18" s="292">
        <v>644</v>
      </c>
      <c r="GU18" s="292">
        <v>563</v>
      </c>
      <c r="GV18" s="292">
        <v>599</v>
      </c>
      <c r="GW18" s="292">
        <v>590</v>
      </c>
      <c r="GX18" s="292">
        <v>644</v>
      </c>
      <c r="GY18" s="292">
        <v>617</v>
      </c>
      <c r="GZ18" s="315">
        <f>SUM(GN18:GY18)</f>
        <v>6046</v>
      </c>
      <c r="HA18" s="292">
        <v>585</v>
      </c>
      <c r="HB18" s="292">
        <v>558</v>
      </c>
      <c r="HC18" s="292">
        <v>538</v>
      </c>
      <c r="HD18" s="292">
        <v>622</v>
      </c>
      <c r="HE18" s="292">
        <v>513</v>
      </c>
      <c r="HF18" s="292">
        <v>546</v>
      </c>
      <c r="HG18" s="292">
        <v>629</v>
      </c>
      <c r="HH18" s="292">
        <v>473</v>
      </c>
      <c r="HI18" s="292">
        <v>482</v>
      </c>
      <c r="HJ18" s="292">
        <v>558</v>
      </c>
      <c r="HK18" s="292">
        <v>624</v>
      </c>
      <c r="HL18" s="292">
        <v>537</v>
      </c>
      <c r="HM18" s="315">
        <f>SUM(HA18:HL18)</f>
        <v>6665</v>
      </c>
      <c r="HN18" s="292">
        <v>498</v>
      </c>
      <c r="HO18" s="292">
        <v>545</v>
      </c>
      <c r="HP18" s="292">
        <v>595</v>
      </c>
      <c r="HQ18" s="292">
        <v>628</v>
      </c>
      <c r="HR18" s="292">
        <v>547</v>
      </c>
      <c r="HS18" s="292">
        <v>697</v>
      </c>
      <c r="HT18" s="292">
        <v>538</v>
      </c>
      <c r="HU18" s="292">
        <v>497</v>
      </c>
      <c r="HV18" s="292">
        <v>547</v>
      </c>
      <c r="HW18" s="292">
        <v>534</v>
      </c>
      <c r="HX18" s="292">
        <v>483</v>
      </c>
      <c r="HY18" s="292">
        <v>486</v>
      </c>
      <c r="HZ18" s="315">
        <f>SUM(HN18:HY18)</f>
        <v>6595</v>
      </c>
      <c r="IA18" s="292">
        <v>451</v>
      </c>
      <c r="IB18" s="292">
        <v>512</v>
      </c>
      <c r="IC18" s="292">
        <v>557</v>
      </c>
      <c r="ID18" s="292">
        <v>520</v>
      </c>
      <c r="IE18" s="292">
        <v>489</v>
      </c>
      <c r="IF18" s="333">
        <v>546</v>
      </c>
      <c r="IG18" s="339">
        <v>606</v>
      </c>
      <c r="IH18" s="346">
        <v>533</v>
      </c>
      <c r="II18" s="348">
        <v>634</v>
      </c>
      <c r="IJ18" s="346">
        <v>515</v>
      </c>
      <c r="IK18" s="364">
        <v>305</v>
      </c>
      <c r="IL18" s="364">
        <v>281</v>
      </c>
      <c r="IM18" s="315">
        <f>SUM(IA18:IL18)</f>
        <v>5949</v>
      </c>
      <c r="IN18" s="364">
        <v>313</v>
      </c>
      <c r="IO18" s="364">
        <v>466</v>
      </c>
      <c r="IP18" s="384">
        <v>398</v>
      </c>
      <c r="IQ18" s="384">
        <v>509</v>
      </c>
      <c r="IR18" s="384">
        <v>521</v>
      </c>
      <c r="IS18" s="384">
        <v>437</v>
      </c>
      <c r="IT18" s="384">
        <v>588</v>
      </c>
      <c r="IU18" s="384">
        <v>426</v>
      </c>
      <c r="IV18" s="384">
        <v>529</v>
      </c>
      <c r="IW18" s="384">
        <v>474</v>
      </c>
      <c r="IX18" s="384">
        <v>429</v>
      </c>
      <c r="IY18" s="384">
        <v>561</v>
      </c>
      <c r="IZ18" s="315">
        <f>SUM(IN18:IY18)</f>
        <v>5651</v>
      </c>
      <c r="JA18" s="315">
        <v>322</v>
      </c>
      <c r="JB18" s="419">
        <v>372</v>
      </c>
    </row>
    <row r="19" spans="1:262" ht="13.5" customHeight="1" thickBot="1" x14ac:dyDescent="0.35">
      <c r="A19" s="407"/>
      <c r="B19" s="40" t="s">
        <v>93</v>
      </c>
      <c r="C19" s="41"/>
      <c r="D19" s="42">
        <f t="shared" ref="D19:N19" si="110">((D18/C18)-1)*100</f>
        <v>39.268781911013861</v>
      </c>
      <c r="E19" s="41">
        <f t="shared" si="110"/>
        <v>33.852700490998359</v>
      </c>
      <c r="F19" s="42">
        <f t="shared" si="110"/>
        <v>-1.831654113273995</v>
      </c>
      <c r="G19" s="41">
        <f t="shared" si="110"/>
        <v>-20.023416286774776</v>
      </c>
      <c r="H19" s="42">
        <f t="shared" si="110"/>
        <v>-53.795358978352283</v>
      </c>
      <c r="I19" s="41">
        <f t="shared" si="110"/>
        <v>-25.219091276796547</v>
      </c>
      <c r="J19" s="42">
        <f t="shared" si="110"/>
        <v>78.815469214820169</v>
      </c>
      <c r="K19" s="41">
        <f t="shared" si="110"/>
        <v>1.2855414398064147</v>
      </c>
      <c r="L19" s="42">
        <f t="shared" si="110"/>
        <v>1.0950176696033154</v>
      </c>
      <c r="M19" s="168">
        <f t="shared" si="110"/>
        <v>-7.7987297523509413</v>
      </c>
      <c r="N19" s="167">
        <f t="shared" si="110"/>
        <v>-27.655257115394882</v>
      </c>
      <c r="O19" s="167" t="e">
        <f>((O18/#REF!)-1)*100</f>
        <v>#REF!</v>
      </c>
      <c r="P19" s="168" t="e">
        <f>((P18/#REF!)-1)*100</f>
        <v>#REF!</v>
      </c>
      <c r="Q19" s="167" t="e">
        <f>((Q18/#REF!)-1)*100</f>
        <v>#REF!</v>
      </c>
      <c r="R19" s="168" t="e">
        <f>((R18/#REF!)-1)*100</f>
        <v>#REF!</v>
      </c>
      <c r="S19" s="167" t="e">
        <f>((S18/#REF!)-1)*100</f>
        <v>#REF!</v>
      </c>
      <c r="T19" s="168" t="e">
        <f>((T18/#REF!)-1)*100</f>
        <v>#REF!</v>
      </c>
      <c r="U19" s="167" t="e">
        <f>((U18/#REF!)-1)*100</f>
        <v>#REF!</v>
      </c>
      <c r="V19" s="168" t="e">
        <f>((V18/#REF!)-1)*100</f>
        <v>#REF!</v>
      </c>
      <c r="W19" s="167" t="e">
        <f>((W18/#REF!)-1)*100</f>
        <v>#REF!</v>
      </c>
      <c r="X19" s="168" t="e">
        <f>((X18/#REF!)-1)*100</f>
        <v>#REF!</v>
      </c>
      <c r="Y19" s="167" t="e">
        <f>((Y18/#REF!)-1)*100</f>
        <v>#REF!</v>
      </c>
      <c r="Z19" s="168" t="e">
        <f>((Z18/#REF!)-1)*100</f>
        <v>#REF!</v>
      </c>
      <c r="AA19" s="165">
        <f t="shared" ref="AA19:AN19" si="111">((AA18/N18)-1)*100</f>
        <v>-15.744021257750218</v>
      </c>
      <c r="AB19" s="167">
        <f t="shared" si="111"/>
        <v>-38.102524866105583</v>
      </c>
      <c r="AC19" s="168">
        <f t="shared" si="111"/>
        <v>-33.928571428571431</v>
      </c>
      <c r="AD19" s="175">
        <f t="shared" si="111"/>
        <v>-14.588235294117647</v>
      </c>
      <c r="AE19" s="167">
        <f t="shared" si="111"/>
        <v>-30.167224080267562</v>
      </c>
      <c r="AF19" s="168">
        <f t="shared" si="111"/>
        <v>-28.07017543859649</v>
      </c>
      <c r="AG19" s="167">
        <f t="shared" si="111"/>
        <v>-38.762626262626263</v>
      </c>
      <c r="AH19" s="168">
        <f t="shared" si="111"/>
        <v>-24.370430544272949</v>
      </c>
      <c r="AI19" s="167">
        <f t="shared" si="111"/>
        <v>-6.155632984901283</v>
      </c>
      <c r="AJ19" s="168">
        <f t="shared" si="111"/>
        <v>-13.645621181262724</v>
      </c>
      <c r="AK19" s="167">
        <f t="shared" si="111"/>
        <v>-9.375</v>
      </c>
      <c r="AL19" s="168">
        <f t="shared" si="111"/>
        <v>90.230905861456478</v>
      </c>
      <c r="AM19" s="169">
        <f t="shared" si="111"/>
        <v>97.653429602888096</v>
      </c>
      <c r="AN19" s="165">
        <f t="shared" si="111"/>
        <v>-11.957950065703027</v>
      </c>
      <c r="AO19" s="170">
        <f t="shared" ref="AO19:AZ19" si="112">((AO18/AB18)-1)*100</f>
        <v>21.878862793572317</v>
      </c>
      <c r="AP19" s="165">
        <f t="shared" si="112"/>
        <v>-27.243243243243242</v>
      </c>
      <c r="AQ19" s="165">
        <f t="shared" si="112"/>
        <v>-45.546372819100092</v>
      </c>
      <c r="AR19" s="165">
        <f t="shared" si="112"/>
        <v>-17.337164750957857</v>
      </c>
      <c r="AS19" s="165">
        <f t="shared" si="112"/>
        <v>-5.4878048780487854</v>
      </c>
      <c r="AT19" s="165">
        <f t="shared" si="112"/>
        <v>7.6288659793814384</v>
      </c>
      <c r="AU19" s="165">
        <f t="shared" si="112"/>
        <v>-6.9817400644468286</v>
      </c>
      <c r="AV19" s="165">
        <f t="shared" si="112"/>
        <v>-9.4059405940594036</v>
      </c>
      <c r="AW19" s="165">
        <f t="shared" si="112"/>
        <v>-3.6556603773584939</v>
      </c>
      <c r="AX19" s="165">
        <f t="shared" si="112"/>
        <v>9.8692033293698032</v>
      </c>
      <c r="AY19" s="165">
        <f t="shared" si="112"/>
        <v>-16.713352007469652</v>
      </c>
      <c r="AZ19" s="165">
        <f t="shared" si="112"/>
        <v>-33.333333333333336</v>
      </c>
      <c r="BA19" s="165">
        <f t="shared" ref="BA19:BL19" si="113">((BA18/AO18)-1)*100</f>
        <v>-24.2393509127789</v>
      </c>
      <c r="BB19" s="165">
        <f t="shared" si="113"/>
        <v>2.2288261515601704</v>
      </c>
      <c r="BC19" s="165">
        <f t="shared" si="113"/>
        <v>54.300168634064086</v>
      </c>
      <c r="BD19" s="165">
        <f t="shared" si="113"/>
        <v>6.1413673232908472</v>
      </c>
      <c r="BE19" s="165">
        <f t="shared" si="113"/>
        <v>-8.2795698924731163</v>
      </c>
      <c r="BF19" s="165">
        <f t="shared" si="113"/>
        <v>-20.210727969348664</v>
      </c>
      <c r="BG19" s="165">
        <f t="shared" si="113"/>
        <v>5.4272517321016123</v>
      </c>
      <c r="BH19" s="165">
        <f t="shared" si="113"/>
        <v>26.229508196721319</v>
      </c>
      <c r="BI19" s="165">
        <f t="shared" si="113"/>
        <v>20.68543451652387</v>
      </c>
      <c r="BJ19" s="165">
        <f t="shared" si="113"/>
        <v>46.320346320346317</v>
      </c>
      <c r="BK19" s="165">
        <f t="shared" si="113"/>
        <v>60.201793721973097</v>
      </c>
      <c r="BL19" s="165">
        <f t="shared" si="113"/>
        <v>60.410958904109592</v>
      </c>
      <c r="BM19" s="165">
        <f>((BM18/AN18)-1)*100</f>
        <v>16.68656716417911</v>
      </c>
      <c r="BN19" s="92">
        <f t="shared" ref="BN19:BY19" si="114">((BN18/BA18)-1)*100</f>
        <v>80.990629183400273</v>
      </c>
      <c r="BO19" s="92">
        <f t="shared" si="114"/>
        <v>137.7906976744186</v>
      </c>
      <c r="BP19" s="92">
        <f t="shared" si="114"/>
        <v>93.224043715847003</v>
      </c>
      <c r="BQ19" s="92">
        <f t="shared" si="114"/>
        <v>73.144104803493448</v>
      </c>
      <c r="BR19" s="92">
        <f t="shared" si="114"/>
        <v>65.650644783118395</v>
      </c>
      <c r="BS19" s="145">
        <f t="shared" si="114"/>
        <v>64.465786314525815</v>
      </c>
      <c r="BT19" s="145">
        <f t="shared" si="114"/>
        <v>27.27272727272727</v>
      </c>
      <c r="BU19" s="145">
        <f t="shared" si="114"/>
        <v>8.0086580086579993</v>
      </c>
      <c r="BV19" s="145">
        <f t="shared" si="114"/>
        <v>0.20283975659229903</v>
      </c>
      <c r="BW19" s="145">
        <f t="shared" si="114"/>
        <v>-19.674556213017745</v>
      </c>
      <c r="BX19" s="145">
        <f t="shared" si="114"/>
        <v>-36.179146256123161</v>
      </c>
      <c r="BY19" s="237">
        <f t="shared" si="114"/>
        <v>-24.338172502134924</v>
      </c>
      <c r="BZ19" s="236">
        <f t="shared" ref="BZ19:CR19" si="115">((BZ18/BM18)-1)*100</f>
        <v>29.248742218811287</v>
      </c>
      <c r="CA19" s="230">
        <f t="shared" si="115"/>
        <v>-38.091715976331365</v>
      </c>
      <c r="CB19" s="231">
        <f t="shared" si="115"/>
        <v>-49.144254278728603</v>
      </c>
      <c r="CC19" s="231">
        <f t="shared" si="115"/>
        <v>-51.357466063348411</v>
      </c>
      <c r="CD19" s="165">
        <f t="shared" si="115"/>
        <v>-48.991172761664572</v>
      </c>
      <c r="CE19" s="236">
        <f t="shared" si="115"/>
        <v>-41.967445152158533</v>
      </c>
      <c r="CF19" s="236">
        <f t="shared" si="115"/>
        <v>-28.175182481751825</v>
      </c>
      <c r="CG19" s="236">
        <f t="shared" si="115"/>
        <v>-19.104991394148019</v>
      </c>
      <c r="CH19" s="236">
        <f t="shared" si="115"/>
        <v>-3.7074148296593168</v>
      </c>
      <c r="CI19" s="236">
        <f t="shared" si="115"/>
        <v>-6.9838056680161964</v>
      </c>
      <c r="CJ19" s="236">
        <f t="shared" si="115"/>
        <v>-20.34990791896869</v>
      </c>
      <c r="CK19" s="236">
        <f t="shared" si="115"/>
        <v>-5.0438596491228065</v>
      </c>
      <c r="CL19" s="241">
        <f t="shared" si="115"/>
        <v>7.3363431151241443</v>
      </c>
      <c r="CM19" s="239">
        <f t="shared" si="115"/>
        <v>-29.775021442237914</v>
      </c>
      <c r="CN19" s="244">
        <f t="shared" si="115"/>
        <v>4.3010752688172005</v>
      </c>
      <c r="CO19" s="165">
        <f t="shared" si="115"/>
        <v>31.490384615384627</v>
      </c>
      <c r="CP19" s="236">
        <f t="shared" si="115"/>
        <v>30.465116279069761</v>
      </c>
      <c r="CQ19" s="165">
        <f t="shared" si="115"/>
        <v>53.152039555006183</v>
      </c>
      <c r="CR19" s="236">
        <f t="shared" si="115"/>
        <v>52.682926829268297</v>
      </c>
      <c r="CS19" s="236">
        <f t="shared" ref="CS19:DZ19" si="116">((CS18/CF18)-1)*100</f>
        <v>53.963414634146332</v>
      </c>
      <c r="CT19" s="236">
        <f t="shared" si="116"/>
        <v>60.851063829787243</v>
      </c>
      <c r="CU19" s="236">
        <f t="shared" si="116"/>
        <v>31.32154006243497</v>
      </c>
      <c r="CV19" s="236">
        <f t="shared" si="116"/>
        <v>39.173014145810669</v>
      </c>
      <c r="CW19" s="236">
        <f t="shared" si="116"/>
        <v>47.745664739884397</v>
      </c>
      <c r="CX19" s="236">
        <f t="shared" si="116"/>
        <v>11.778290993071593</v>
      </c>
      <c r="CY19" s="236">
        <f t="shared" si="116"/>
        <v>7.8864353312302793</v>
      </c>
      <c r="CZ19" s="239">
        <f t="shared" si="116"/>
        <v>35.475385193536255</v>
      </c>
      <c r="DA19" s="236">
        <f t="shared" si="116"/>
        <v>4.1237113402061931</v>
      </c>
      <c r="DB19" s="236">
        <f t="shared" si="116"/>
        <v>-17.641681901279703</v>
      </c>
      <c r="DC19" s="236">
        <f t="shared" si="116"/>
        <v>-37.5222816399287</v>
      </c>
      <c r="DD19" s="236">
        <f t="shared" si="116"/>
        <v>-23.486682808716708</v>
      </c>
      <c r="DE19" s="236">
        <f t="shared" si="116"/>
        <v>-11.102236421725243</v>
      </c>
      <c r="DF19" s="236">
        <f t="shared" si="116"/>
        <v>-54.257425742574263</v>
      </c>
      <c r="DG19" s="236">
        <f t="shared" si="116"/>
        <v>-20.105820105820104</v>
      </c>
      <c r="DH19" s="236">
        <f t="shared" si="116"/>
        <v>-19.730586370839941</v>
      </c>
      <c r="DI19" s="236">
        <f t="shared" si="116"/>
        <v>-3.8311180609851392</v>
      </c>
      <c r="DJ19" s="236">
        <f t="shared" si="116"/>
        <v>-25.665101721439754</v>
      </c>
      <c r="DK19" s="236">
        <f t="shared" si="116"/>
        <v>39.462809917355379</v>
      </c>
      <c r="DL19" s="236">
        <f t="shared" si="116"/>
        <v>10.72124756335282</v>
      </c>
      <c r="DM19" s="239">
        <f t="shared" si="116"/>
        <v>-15.728155339805827</v>
      </c>
      <c r="DN19" s="236">
        <f t="shared" si="116"/>
        <v>-9.9009900990098991</v>
      </c>
      <c r="DO19" s="236">
        <f t="shared" si="116"/>
        <v>-19.422863485016649</v>
      </c>
      <c r="DP19" s="236">
        <f t="shared" si="116"/>
        <v>12.410841654778881</v>
      </c>
      <c r="DQ19" s="236">
        <f t="shared" si="116"/>
        <v>-23.101265822784811</v>
      </c>
      <c r="DR19" s="236">
        <f t="shared" si="116"/>
        <v>-43.486073674752923</v>
      </c>
      <c r="DS19" s="236">
        <f t="shared" si="116"/>
        <v>-4.9062049062049029</v>
      </c>
      <c r="DT19" s="236">
        <f t="shared" si="116"/>
        <v>-39.072847682119203</v>
      </c>
      <c r="DU19" s="236">
        <f t="shared" si="116"/>
        <v>-4.3435340572556713</v>
      </c>
      <c r="DV19" s="236">
        <f t="shared" si="116"/>
        <v>-22.68292682926829</v>
      </c>
      <c r="DW19" s="236">
        <f t="shared" si="116"/>
        <v>-14.105263157894733</v>
      </c>
      <c r="DX19" s="236">
        <f t="shared" si="116"/>
        <v>-57.111111111111114</v>
      </c>
      <c r="DY19" s="236">
        <f t="shared" si="116"/>
        <v>-50.528169014084497</v>
      </c>
      <c r="DZ19" s="239">
        <f t="shared" si="116"/>
        <v>-26.24259381171824</v>
      </c>
      <c r="EA19" s="236">
        <f t="shared" ref="EA19:EG19" si="117">((EA18/DN18)-1)*100</f>
        <v>-46.031746031746032</v>
      </c>
      <c r="EB19" s="236">
        <f t="shared" si="117"/>
        <v>-33.195592286501373</v>
      </c>
      <c r="EC19" s="236">
        <f t="shared" si="117"/>
        <v>-58.756345177664969</v>
      </c>
      <c r="ED19" s="236">
        <f t="shared" si="117"/>
        <v>-48.148148148148152</v>
      </c>
      <c r="EE19" s="236">
        <f t="shared" si="117"/>
        <v>2.3847376788553198</v>
      </c>
      <c r="EF19" s="236">
        <f t="shared" si="117"/>
        <v>12.291350531107748</v>
      </c>
      <c r="EG19" s="236">
        <f t="shared" si="117"/>
        <v>10.054347826086962</v>
      </c>
      <c r="EH19" s="236">
        <f t="shared" ref="EH19:FA19" si="118">((EH18/DU18)-1)*100</f>
        <v>-1.6511867905056765</v>
      </c>
      <c r="EI19" s="236">
        <f t="shared" si="118"/>
        <v>-19.558359621451103</v>
      </c>
      <c r="EJ19" s="236">
        <f t="shared" si="118"/>
        <v>-8.0882352941176521</v>
      </c>
      <c r="EK19" s="236">
        <f t="shared" si="118"/>
        <v>34.196891191709852</v>
      </c>
      <c r="EL19" s="236">
        <f t="shared" si="118"/>
        <v>30.782918149466187</v>
      </c>
      <c r="EM19" s="239">
        <f t="shared" si="118"/>
        <v>-12.930938301907846</v>
      </c>
      <c r="EN19" s="236">
        <f t="shared" si="118"/>
        <v>6.3348416289592757</v>
      </c>
      <c r="EO19" s="236">
        <f t="shared" si="118"/>
        <v>-15.257731958762887</v>
      </c>
      <c r="EP19" s="236">
        <f t="shared" si="118"/>
        <v>41.538461538461547</v>
      </c>
      <c r="EQ19" s="236">
        <f t="shared" si="118"/>
        <v>37.566137566137556</v>
      </c>
      <c r="ER19" s="236">
        <f t="shared" si="118"/>
        <v>18.322981366459622</v>
      </c>
      <c r="ES19" s="236">
        <f t="shared" si="118"/>
        <v>-23.378378378378383</v>
      </c>
      <c r="ET19" s="236">
        <f t="shared" si="118"/>
        <v>8.271604938271615</v>
      </c>
      <c r="EU19" s="236">
        <f t="shared" si="118"/>
        <v>-3.8824763903462789</v>
      </c>
      <c r="EV19" s="236">
        <f t="shared" si="118"/>
        <v>14.379084967320255</v>
      </c>
      <c r="EW19" s="236">
        <f t="shared" si="118"/>
        <v>23.733333333333341</v>
      </c>
      <c r="EX19" s="236">
        <f t="shared" si="118"/>
        <v>-1.158301158301156</v>
      </c>
      <c r="EY19" s="236">
        <f t="shared" si="118"/>
        <v>8.163265306122458</v>
      </c>
      <c r="EZ19" s="239">
        <f t="shared" si="118"/>
        <v>6.9835981547924142</v>
      </c>
      <c r="FA19" s="236">
        <f t="shared" si="118"/>
        <v>59.787234042553195</v>
      </c>
      <c r="FB19" s="236">
        <f t="shared" ref="FB19:IA19" si="119">((FB18/EO18)-1)*100</f>
        <v>88.564476885644766</v>
      </c>
      <c r="FC19" s="236">
        <f t="shared" si="119"/>
        <v>39.782608695652179</v>
      </c>
      <c r="FD19" s="236">
        <f t="shared" si="119"/>
        <v>38.46153846153846</v>
      </c>
      <c r="FE19" s="236">
        <f t="shared" si="119"/>
        <v>45.669291338582681</v>
      </c>
      <c r="FF19" s="236">
        <f t="shared" si="119"/>
        <v>87.830687830687836</v>
      </c>
      <c r="FG19" s="236">
        <f t="shared" si="119"/>
        <v>6.8415051311288444</v>
      </c>
      <c r="FH19" s="236">
        <f t="shared" si="119"/>
        <v>-9.2794759825327482</v>
      </c>
      <c r="FI19" s="236">
        <f t="shared" si="119"/>
        <v>8.3428571428571416</v>
      </c>
      <c r="FJ19" s="236">
        <f t="shared" si="119"/>
        <v>0</v>
      </c>
      <c r="FK19" s="236">
        <f t="shared" si="119"/>
        <v>11.067708333333325</v>
      </c>
      <c r="FL19" s="236">
        <f t="shared" si="119"/>
        <v>-5.1572327044025146</v>
      </c>
      <c r="FM19" s="239">
        <f t="shared" si="119"/>
        <v>23.547730267097865</v>
      </c>
      <c r="FN19" s="236">
        <f t="shared" si="119"/>
        <v>-1.9973368841544659</v>
      </c>
      <c r="FO19" s="236">
        <f t="shared" si="119"/>
        <v>2.5806451612903292</v>
      </c>
      <c r="FP19" s="236">
        <f t="shared" si="119"/>
        <v>37.636080870917567</v>
      </c>
      <c r="FQ19" s="236">
        <f t="shared" si="119"/>
        <v>11.66666666666667</v>
      </c>
      <c r="FR19" s="236">
        <f t="shared" si="119"/>
        <v>-43.243243243243242</v>
      </c>
      <c r="FS19" s="236">
        <f t="shared" si="119"/>
        <v>-47.699530516431921</v>
      </c>
      <c r="FT19" s="236">
        <f t="shared" si="119"/>
        <v>-37.033084311632869</v>
      </c>
      <c r="FU19" s="236">
        <f t="shared" si="119"/>
        <v>-33.694344163658243</v>
      </c>
      <c r="FV19" s="236">
        <f t="shared" si="119"/>
        <v>-51.160337552742618</v>
      </c>
      <c r="FW19" s="236">
        <f t="shared" si="119"/>
        <v>-50.431034482758619</v>
      </c>
      <c r="FX19" s="236">
        <f t="shared" si="119"/>
        <v>-39.742086752637753</v>
      </c>
      <c r="FY19" s="236">
        <f t="shared" si="119"/>
        <v>-40.053050397877989</v>
      </c>
      <c r="FZ19" s="239">
        <f t="shared" si="119"/>
        <v>-27.901114881240908</v>
      </c>
      <c r="GA19" s="236">
        <f t="shared" si="119"/>
        <v>-44.565217391304344</v>
      </c>
      <c r="GB19" s="236">
        <f t="shared" si="119"/>
        <v>-49.559748427672957</v>
      </c>
      <c r="GC19" s="236">
        <f t="shared" si="119"/>
        <v>-37.514124293785315</v>
      </c>
      <c r="GD19" s="236">
        <f t="shared" si="119"/>
        <v>-28.482587064676611</v>
      </c>
      <c r="GE19" s="236">
        <f t="shared" si="119"/>
        <v>-10.952380952380958</v>
      </c>
      <c r="GF19" s="236">
        <f t="shared" si="119"/>
        <v>1.4362657091562037</v>
      </c>
      <c r="GG19" s="236">
        <f t="shared" si="119"/>
        <v>-12.711864406779661</v>
      </c>
      <c r="GH19" s="236">
        <f t="shared" si="119"/>
        <v>-5.0816696914700588</v>
      </c>
      <c r="GI19" s="236">
        <f t="shared" si="119"/>
        <v>3.4557235421166288</v>
      </c>
      <c r="GJ19" s="236">
        <f t="shared" si="119"/>
        <v>2.3913043478260843</v>
      </c>
      <c r="GK19" s="236">
        <f t="shared" si="119"/>
        <v>2.3346303501945442</v>
      </c>
      <c r="GL19" s="236">
        <f t="shared" si="119"/>
        <v>51.548672566371678</v>
      </c>
      <c r="GM19" s="239">
        <f t="shared" si="119"/>
        <v>-15.799381471023267</v>
      </c>
      <c r="GN19" s="236">
        <f t="shared" si="119"/>
        <v>33.578431372549012</v>
      </c>
      <c r="GO19" s="236">
        <f t="shared" si="119"/>
        <v>14.71321695760599</v>
      </c>
      <c r="GP19" s="236">
        <f t="shared" si="119"/>
        <v>-45.931283905967447</v>
      </c>
      <c r="GQ19" s="236">
        <f t="shared" si="119"/>
        <v>-43.652173913043477</v>
      </c>
      <c r="GR19" s="236">
        <f t="shared" si="119"/>
        <v>-40.106951871657756</v>
      </c>
      <c r="GS19" s="236">
        <f t="shared" si="119"/>
        <v>-24.778761061946909</v>
      </c>
      <c r="GT19" s="236">
        <f t="shared" si="119"/>
        <v>25.04854368932039</v>
      </c>
      <c r="GU19" s="236">
        <f t="shared" si="119"/>
        <v>7.6481835564053524</v>
      </c>
      <c r="GV19" s="236">
        <f t="shared" si="119"/>
        <v>25.052192066805844</v>
      </c>
      <c r="GW19" s="236">
        <f t="shared" si="119"/>
        <v>25.265392781316343</v>
      </c>
      <c r="GX19" s="236">
        <f t="shared" si="119"/>
        <v>22.43346007604563</v>
      </c>
      <c r="GY19" s="236">
        <f t="shared" si="119"/>
        <v>-9.9270072992700733</v>
      </c>
      <c r="GZ19" s="239">
        <f t="shared" si="119"/>
        <v>-3.449377195784098</v>
      </c>
      <c r="HA19" s="236">
        <f t="shared" si="119"/>
        <v>7.3394495412844041</v>
      </c>
      <c r="HB19" s="236">
        <f t="shared" si="119"/>
        <v>21.304347826086968</v>
      </c>
      <c r="HC19" s="236">
        <f t="shared" si="119"/>
        <v>79.933110367892965</v>
      </c>
      <c r="HD19" s="236">
        <f t="shared" si="119"/>
        <v>91.975308641975317</v>
      </c>
      <c r="HE19" s="236">
        <f t="shared" si="119"/>
        <v>52.678571428571416</v>
      </c>
      <c r="HF19" s="236">
        <f t="shared" si="119"/>
        <v>28.470588235294116</v>
      </c>
      <c r="HG19" s="236">
        <f t="shared" si="119"/>
        <v>-2.329192546583847</v>
      </c>
      <c r="HH19" s="236">
        <f t="shared" si="119"/>
        <v>-15.985790408525757</v>
      </c>
      <c r="HI19" s="236">
        <f t="shared" si="119"/>
        <v>-19.532554257095157</v>
      </c>
      <c r="HJ19" s="236">
        <f t="shared" si="119"/>
        <v>-5.4237288135593253</v>
      </c>
      <c r="HK19" s="236">
        <f t="shared" si="119"/>
        <v>-3.105590062111796</v>
      </c>
      <c r="HL19" s="236">
        <f t="shared" si="119"/>
        <v>-12.965964343598058</v>
      </c>
      <c r="HM19" s="239">
        <f t="shared" si="119"/>
        <v>10.238173999338397</v>
      </c>
      <c r="HN19" s="236">
        <f t="shared" si="119"/>
        <v>-14.871794871794874</v>
      </c>
      <c r="HO19" s="236">
        <f t="shared" si="119"/>
        <v>-2.3297491039426577</v>
      </c>
      <c r="HP19" s="236">
        <f t="shared" si="119"/>
        <v>10.594795539033463</v>
      </c>
      <c r="HQ19" s="236">
        <f t="shared" si="119"/>
        <v>0.96463022508037621</v>
      </c>
      <c r="HR19" s="236">
        <f t="shared" si="119"/>
        <v>6.6276803118908489</v>
      </c>
      <c r="HS19" s="236">
        <f t="shared" si="119"/>
        <v>27.655677655677646</v>
      </c>
      <c r="HT19" s="236">
        <f t="shared" si="119"/>
        <v>-14.46740858505564</v>
      </c>
      <c r="HU19" s="236">
        <f t="shared" si="119"/>
        <v>5.0739957716701811</v>
      </c>
      <c r="HV19" s="236">
        <f t="shared" si="119"/>
        <v>13.485477178423233</v>
      </c>
      <c r="HW19" s="236">
        <f t="shared" si="119"/>
        <v>-4.3010752688172005</v>
      </c>
      <c r="HX19" s="236">
        <f t="shared" si="119"/>
        <v>-22.596153846153843</v>
      </c>
      <c r="HY19" s="236">
        <f t="shared" si="119"/>
        <v>-9.4972067039106101</v>
      </c>
      <c r="HZ19" s="239">
        <f t="shared" si="119"/>
        <v>-1.0502625656414133</v>
      </c>
      <c r="IA19" s="236">
        <f t="shared" si="119"/>
        <v>-9.437751004016059</v>
      </c>
      <c r="IB19" s="236">
        <f t="shared" ref="IB19:IN19" si="120">((IB18/HO18)-1)*100</f>
        <v>-6.0550458715596278</v>
      </c>
      <c r="IC19" s="236">
        <f t="shared" si="120"/>
        <v>-6.386554621848739</v>
      </c>
      <c r="ID19" s="236">
        <f t="shared" si="120"/>
        <v>-17.197452229299358</v>
      </c>
      <c r="IE19" s="236">
        <f t="shared" si="120"/>
        <v>-10.603290676416821</v>
      </c>
      <c r="IF19" s="336">
        <f t="shared" si="120"/>
        <v>-21.664275466284078</v>
      </c>
      <c r="IG19" s="338">
        <f t="shared" si="120"/>
        <v>12.639405204460964</v>
      </c>
      <c r="IH19" s="347">
        <f t="shared" si="120"/>
        <v>7.2434607645875282</v>
      </c>
      <c r="II19" s="349">
        <f t="shared" si="120"/>
        <v>15.904936014625237</v>
      </c>
      <c r="IJ19" s="349">
        <f t="shared" si="120"/>
        <v>-3.5580524344569264</v>
      </c>
      <c r="IK19" s="368">
        <f t="shared" si="120"/>
        <v>-36.853002070393373</v>
      </c>
      <c r="IL19" s="368">
        <f t="shared" si="120"/>
        <v>-42.181069958847736</v>
      </c>
      <c r="IM19" s="239">
        <f>((IM18/HZ18)-1)*100</f>
        <v>-9.7952994692949158</v>
      </c>
      <c r="IN19" s="368">
        <f t="shared" si="120"/>
        <v>-30.59866962305987</v>
      </c>
      <c r="IO19" s="372">
        <f t="shared" ref="IO19:IY19" si="121">((IO18/IB18)-1)*100</f>
        <v>-8.984375</v>
      </c>
      <c r="IP19" s="385">
        <f t="shared" si="121"/>
        <v>-28.545780969479353</v>
      </c>
      <c r="IQ19" s="385">
        <f t="shared" si="121"/>
        <v>-2.115384615384619</v>
      </c>
      <c r="IR19" s="385">
        <f t="shared" si="121"/>
        <v>6.5439672801635984</v>
      </c>
      <c r="IS19" s="385">
        <f t="shared" si="121"/>
        <v>-19.96336996336996</v>
      </c>
      <c r="IT19" s="385">
        <f t="shared" si="121"/>
        <v>-2.9702970297029729</v>
      </c>
      <c r="IU19" s="385">
        <f t="shared" si="121"/>
        <v>-20.075046904315197</v>
      </c>
      <c r="IV19" s="385">
        <f t="shared" si="121"/>
        <v>-16.561514195583594</v>
      </c>
      <c r="IW19" s="385">
        <f t="shared" si="121"/>
        <v>-7.9611650485436947</v>
      </c>
      <c r="IX19" s="385">
        <f t="shared" si="121"/>
        <v>40.655737704918039</v>
      </c>
      <c r="IY19" s="385">
        <f t="shared" si="121"/>
        <v>99.644128113878992</v>
      </c>
      <c r="IZ19" s="239">
        <f>((IZ18/IM18)-1)*100</f>
        <v>-5.0092452513027403</v>
      </c>
      <c r="JA19" s="239">
        <f>((JA18/IN18)-1)*100</f>
        <v>2.8753993610223683</v>
      </c>
      <c r="JB19" s="418">
        <f>((JB18/IO18)-1)*100</f>
        <v>-20.171673819742487</v>
      </c>
    </row>
    <row r="20" spans="1:262" ht="13.5" customHeight="1" x14ac:dyDescent="0.3">
      <c r="A20" s="404" t="s">
        <v>181</v>
      </c>
      <c r="B20" s="43" t="s">
        <v>92</v>
      </c>
      <c r="C20" s="56">
        <v>36619</v>
      </c>
      <c r="D20" s="45">
        <v>38703</v>
      </c>
      <c r="E20" s="44">
        <v>40495</v>
      </c>
      <c r="F20" s="45">
        <v>41084</v>
      </c>
      <c r="G20" s="44">
        <v>39866</v>
      </c>
      <c r="H20" s="45">
        <v>31538</v>
      </c>
      <c r="I20" s="44">
        <v>27668</v>
      </c>
      <c r="J20" s="45">
        <v>32958</v>
      </c>
      <c r="K20" s="44">
        <v>31459</v>
      </c>
      <c r="L20" s="45">
        <v>25870</v>
      </c>
      <c r="M20" s="176">
        <v>25380</v>
      </c>
      <c r="N20" s="172">
        <f>SUM(O20:Z20)</f>
        <v>30338</v>
      </c>
      <c r="O20" s="172">
        <v>1998</v>
      </c>
      <c r="P20" s="176">
        <v>2085</v>
      </c>
      <c r="Q20" s="172">
        <v>2176</v>
      </c>
      <c r="R20" s="176">
        <v>2183</v>
      </c>
      <c r="S20" s="172">
        <v>2282</v>
      </c>
      <c r="T20" s="176">
        <v>2475</v>
      </c>
      <c r="U20" s="172">
        <v>2726</v>
      </c>
      <c r="V20" s="176">
        <v>2733</v>
      </c>
      <c r="W20" s="172">
        <v>2593</v>
      </c>
      <c r="X20" s="176">
        <v>2793</v>
      </c>
      <c r="Y20" s="172">
        <v>3073</v>
      </c>
      <c r="Z20" s="176">
        <v>3221</v>
      </c>
      <c r="AA20" s="172">
        <f>SUM(AB20:AM20)</f>
        <v>41978</v>
      </c>
      <c r="AB20" s="172">
        <v>2763</v>
      </c>
      <c r="AC20" s="176">
        <v>2977</v>
      </c>
      <c r="AD20" s="177">
        <v>3359</v>
      </c>
      <c r="AE20" s="159">
        <v>3381</v>
      </c>
      <c r="AF20" s="160">
        <v>3097</v>
      </c>
      <c r="AG20" s="159">
        <v>3278</v>
      </c>
      <c r="AH20" s="160">
        <v>3370</v>
      </c>
      <c r="AI20" s="159">
        <v>3865</v>
      </c>
      <c r="AJ20" s="160">
        <v>4754</v>
      </c>
      <c r="AK20" s="159">
        <v>3684</v>
      </c>
      <c r="AL20" s="160">
        <v>3920</v>
      </c>
      <c r="AM20" s="161">
        <v>3530</v>
      </c>
      <c r="AN20" s="309">
        <f>SUM(AO20:AZ20)</f>
        <v>22804</v>
      </c>
      <c r="AO20" s="294">
        <v>2258</v>
      </c>
      <c r="AP20" s="295">
        <v>1866</v>
      </c>
      <c r="AQ20" s="296">
        <v>1910</v>
      </c>
      <c r="AR20" s="296">
        <v>1852</v>
      </c>
      <c r="AS20" s="296">
        <v>1858</v>
      </c>
      <c r="AT20" s="296">
        <v>1793</v>
      </c>
      <c r="AU20" s="296">
        <v>1829</v>
      </c>
      <c r="AV20" s="296">
        <v>1802</v>
      </c>
      <c r="AW20" s="296">
        <v>1915</v>
      </c>
      <c r="AX20" s="296">
        <v>2020</v>
      </c>
      <c r="AY20" s="296">
        <v>1984</v>
      </c>
      <c r="AZ20" s="296">
        <v>1717</v>
      </c>
      <c r="BA20" s="296">
        <v>1785</v>
      </c>
      <c r="BB20" s="296">
        <v>2266</v>
      </c>
      <c r="BC20" s="296">
        <v>2108</v>
      </c>
      <c r="BD20" s="296">
        <v>2245</v>
      </c>
      <c r="BE20" s="296">
        <v>2526</v>
      </c>
      <c r="BF20" s="296">
        <v>2854</v>
      </c>
      <c r="BG20" s="296">
        <v>3044</v>
      </c>
      <c r="BH20" s="296">
        <v>2528</v>
      </c>
      <c r="BI20" s="296">
        <v>2528</v>
      </c>
      <c r="BJ20" s="296">
        <v>2146</v>
      </c>
      <c r="BK20" s="296">
        <v>2158</v>
      </c>
      <c r="BL20" s="296">
        <v>2297</v>
      </c>
      <c r="BM20" s="297">
        <f>SUM(BA20:BL20)</f>
        <v>28485</v>
      </c>
      <c r="BN20" s="298">
        <v>1767</v>
      </c>
      <c r="BO20" s="298">
        <v>2221</v>
      </c>
      <c r="BP20" s="298">
        <v>1774</v>
      </c>
      <c r="BQ20" s="298">
        <v>1753</v>
      </c>
      <c r="BR20" s="299">
        <v>1677</v>
      </c>
      <c r="BS20" s="300">
        <v>1906</v>
      </c>
      <c r="BT20" s="300">
        <v>1937</v>
      </c>
      <c r="BU20" s="300">
        <v>1898</v>
      </c>
      <c r="BV20" s="300">
        <v>2092</v>
      </c>
      <c r="BW20" s="300">
        <v>2160</v>
      </c>
      <c r="BX20" s="153">
        <v>2137</v>
      </c>
      <c r="BY20" s="319">
        <v>2083</v>
      </c>
      <c r="BZ20" s="297">
        <f>SUM(BN20:BY20)</f>
        <v>23405</v>
      </c>
      <c r="CA20" s="294">
        <v>1823</v>
      </c>
      <c r="CB20" s="295">
        <v>1938</v>
      </c>
      <c r="CC20" s="295">
        <v>1994</v>
      </c>
      <c r="CD20" s="296">
        <v>1725</v>
      </c>
      <c r="CE20" s="304">
        <v>1777</v>
      </c>
      <c r="CF20" s="304">
        <v>2013</v>
      </c>
      <c r="CG20" s="304">
        <v>2188</v>
      </c>
      <c r="CH20" s="304">
        <v>1859</v>
      </c>
      <c r="CI20" s="304">
        <v>2146</v>
      </c>
      <c r="CJ20" s="304">
        <v>2046</v>
      </c>
      <c r="CK20" s="304">
        <v>2088</v>
      </c>
      <c r="CL20" s="302">
        <v>1785</v>
      </c>
      <c r="CM20" s="315">
        <f>SUM(CA20:CL20)</f>
        <v>23382</v>
      </c>
      <c r="CN20" s="306">
        <v>1664</v>
      </c>
      <c r="CO20" s="307">
        <v>2011</v>
      </c>
      <c r="CP20" s="308">
        <v>2280</v>
      </c>
      <c r="CQ20" s="307">
        <v>1949</v>
      </c>
      <c r="CR20" s="308">
        <v>1971</v>
      </c>
      <c r="CS20" s="308">
        <v>1724</v>
      </c>
      <c r="CT20" s="308">
        <v>1532</v>
      </c>
      <c r="CU20" s="308">
        <v>1499</v>
      </c>
      <c r="CV20" s="308">
        <v>1644</v>
      </c>
      <c r="CW20" s="308">
        <v>1680</v>
      </c>
      <c r="CX20" s="308">
        <v>1590</v>
      </c>
      <c r="CY20" s="308">
        <v>1326</v>
      </c>
      <c r="CZ20" s="315">
        <f>SUM(CN20:CY20)</f>
        <v>20870</v>
      </c>
      <c r="DA20" s="308">
        <v>1257</v>
      </c>
      <c r="DB20" s="308">
        <v>1417</v>
      </c>
      <c r="DC20" s="308">
        <v>2377</v>
      </c>
      <c r="DD20" s="308">
        <v>2771</v>
      </c>
      <c r="DE20" s="308">
        <v>3077</v>
      </c>
      <c r="DF20" s="308">
        <v>3212</v>
      </c>
      <c r="DG20" s="308">
        <v>3283</v>
      </c>
      <c r="DH20" s="308">
        <v>3013</v>
      </c>
      <c r="DI20" s="308">
        <v>3015</v>
      </c>
      <c r="DJ20" s="308">
        <v>3451</v>
      </c>
      <c r="DK20" s="308">
        <v>3386</v>
      </c>
      <c r="DL20" s="308">
        <v>2843</v>
      </c>
      <c r="DM20" s="315">
        <f>SUM(DA20:DL20)</f>
        <v>33102</v>
      </c>
      <c r="DN20" s="308">
        <v>2487</v>
      </c>
      <c r="DO20" s="308">
        <v>2709</v>
      </c>
      <c r="DP20" s="308">
        <v>3027</v>
      </c>
      <c r="DQ20" s="308">
        <v>2960</v>
      </c>
      <c r="DR20" s="308">
        <v>2858</v>
      </c>
      <c r="DS20" s="308">
        <v>2992</v>
      </c>
      <c r="DT20" s="308">
        <v>3221</v>
      </c>
      <c r="DU20" s="308">
        <v>2656</v>
      </c>
      <c r="DV20" s="308">
        <v>3221</v>
      </c>
      <c r="DW20" s="308">
        <v>3599</v>
      </c>
      <c r="DX20" s="308">
        <v>3395</v>
      </c>
      <c r="DY20" s="308">
        <v>3071</v>
      </c>
      <c r="DZ20" s="315">
        <f>SUM(DN20:DY20)</f>
        <v>36196</v>
      </c>
      <c r="EA20" s="308">
        <v>2649</v>
      </c>
      <c r="EB20" s="308">
        <v>2792</v>
      </c>
      <c r="EC20" s="308">
        <v>2702</v>
      </c>
      <c r="ED20" s="308">
        <v>2421</v>
      </c>
      <c r="EE20" s="308">
        <v>2207</v>
      </c>
      <c r="EF20" s="308">
        <v>2719</v>
      </c>
      <c r="EG20" s="308">
        <v>2983</v>
      </c>
      <c r="EH20" s="308">
        <v>2466</v>
      </c>
      <c r="EI20" s="308">
        <v>2575</v>
      </c>
      <c r="EJ20" s="308">
        <v>2802</v>
      </c>
      <c r="EK20" s="308">
        <v>2770</v>
      </c>
      <c r="EL20" s="308">
        <v>2836</v>
      </c>
      <c r="EM20" s="315">
        <f>SUM(EA20:EL20)</f>
        <v>31922</v>
      </c>
      <c r="EN20" s="308">
        <v>2529</v>
      </c>
      <c r="EO20" s="308">
        <v>2629</v>
      </c>
      <c r="EP20" s="308">
        <v>2851</v>
      </c>
      <c r="EQ20" s="308">
        <v>2438</v>
      </c>
      <c r="ER20" s="308">
        <v>2093</v>
      </c>
      <c r="ES20" s="308">
        <v>2569</v>
      </c>
      <c r="ET20" s="308">
        <v>2688</v>
      </c>
      <c r="EU20" s="308">
        <v>2530</v>
      </c>
      <c r="EV20" s="308">
        <v>2765</v>
      </c>
      <c r="EW20" s="308">
        <v>2869</v>
      </c>
      <c r="EX20" s="308">
        <v>3132</v>
      </c>
      <c r="EY20" s="308">
        <v>3061</v>
      </c>
      <c r="EZ20" s="315">
        <f>SUM(EN20:EY20)</f>
        <v>32154</v>
      </c>
      <c r="FA20" s="308">
        <v>2543</v>
      </c>
      <c r="FB20" s="308">
        <v>2742</v>
      </c>
      <c r="FC20" s="308">
        <v>2331</v>
      </c>
      <c r="FD20" s="308">
        <v>2328</v>
      </c>
      <c r="FE20" s="308">
        <v>2259</v>
      </c>
      <c r="FF20" s="308">
        <v>2855</v>
      </c>
      <c r="FG20" s="308">
        <v>2762</v>
      </c>
      <c r="FH20" s="308">
        <v>2619</v>
      </c>
      <c r="FI20" s="308">
        <v>2862</v>
      </c>
      <c r="FJ20" s="308">
        <v>3017</v>
      </c>
      <c r="FK20" s="308">
        <v>3084</v>
      </c>
      <c r="FL20" s="308">
        <v>3180</v>
      </c>
      <c r="FM20" s="315">
        <f>SUM(FA20:FL20)</f>
        <v>32582</v>
      </c>
      <c r="FN20" s="308">
        <v>2543</v>
      </c>
      <c r="FO20" s="308">
        <v>2844</v>
      </c>
      <c r="FP20" s="308">
        <v>2854</v>
      </c>
      <c r="FQ20" s="308">
        <v>2447</v>
      </c>
      <c r="FR20" s="308">
        <v>2525</v>
      </c>
      <c r="FS20" s="308">
        <v>2779</v>
      </c>
      <c r="FT20" s="308">
        <v>2828</v>
      </c>
      <c r="FU20" s="308">
        <v>2673</v>
      </c>
      <c r="FV20" s="308">
        <v>2808</v>
      </c>
      <c r="FW20" s="308">
        <v>3146</v>
      </c>
      <c r="FX20" s="308">
        <v>3374</v>
      </c>
      <c r="FY20" s="308">
        <v>3107</v>
      </c>
      <c r="FZ20" s="315">
        <f>SUM(FN20:FY20)</f>
        <v>33928</v>
      </c>
      <c r="GA20" s="308">
        <v>2651</v>
      </c>
      <c r="GB20" s="308">
        <v>2817</v>
      </c>
      <c r="GC20" s="308">
        <v>2819</v>
      </c>
      <c r="GD20" s="308">
        <v>2661</v>
      </c>
      <c r="GE20" s="308">
        <v>2638</v>
      </c>
      <c r="GF20" s="308">
        <v>2784</v>
      </c>
      <c r="GG20" s="308">
        <v>3143</v>
      </c>
      <c r="GH20" s="308">
        <v>2724</v>
      </c>
      <c r="GI20" s="308">
        <v>2989</v>
      </c>
      <c r="GJ20" s="308">
        <v>3371</v>
      </c>
      <c r="GK20" s="308">
        <v>3397</v>
      </c>
      <c r="GL20" s="308">
        <v>3570</v>
      </c>
      <c r="GM20" s="315">
        <f>SUM(GA20:GL20)</f>
        <v>35564</v>
      </c>
      <c r="GN20" s="308">
        <v>2951</v>
      </c>
      <c r="GO20" s="308">
        <v>3285</v>
      </c>
      <c r="GP20" s="308">
        <v>3390</v>
      </c>
      <c r="GQ20" s="308">
        <v>3776</v>
      </c>
      <c r="GR20" s="308">
        <v>2650</v>
      </c>
      <c r="GS20" s="308">
        <v>2829</v>
      </c>
      <c r="GT20" s="308">
        <v>3051</v>
      </c>
      <c r="GU20" s="308">
        <v>2477</v>
      </c>
      <c r="GV20" s="308">
        <v>3063</v>
      </c>
      <c r="GW20" s="308">
        <v>3376</v>
      </c>
      <c r="GX20" s="308">
        <v>3389</v>
      </c>
      <c r="GY20" s="308">
        <v>3614</v>
      </c>
      <c r="GZ20" s="315">
        <f>SUM(GN20:GY20)</f>
        <v>37851</v>
      </c>
      <c r="HA20" s="308">
        <v>3098</v>
      </c>
      <c r="HB20" s="308">
        <v>3348</v>
      </c>
      <c r="HC20" s="308">
        <v>3046</v>
      </c>
      <c r="HD20" s="308">
        <v>2809</v>
      </c>
      <c r="HE20" s="308">
        <v>2724</v>
      </c>
      <c r="HF20" s="308">
        <v>3002</v>
      </c>
      <c r="HG20" s="308">
        <v>3110</v>
      </c>
      <c r="HH20" s="308">
        <v>3057</v>
      </c>
      <c r="HI20" s="308">
        <v>2909</v>
      </c>
      <c r="HJ20" s="308">
        <v>3199</v>
      </c>
      <c r="HK20" s="308">
        <v>3365</v>
      </c>
      <c r="HL20" s="308">
        <v>3803</v>
      </c>
      <c r="HM20" s="315">
        <f>SUM(HA20:HL20)</f>
        <v>37470</v>
      </c>
      <c r="HN20" s="308">
        <v>3089</v>
      </c>
      <c r="HO20" s="308">
        <v>3055</v>
      </c>
      <c r="HP20" s="308">
        <v>3091</v>
      </c>
      <c r="HQ20" s="308">
        <v>2930</v>
      </c>
      <c r="HR20" s="308">
        <v>3166</v>
      </c>
      <c r="HS20" s="308">
        <v>3211</v>
      </c>
      <c r="HT20" s="308">
        <v>3862</v>
      </c>
      <c r="HU20" s="308">
        <v>3817</v>
      </c>
      <c r="HV20" s="308">
        <v>3961</v>
      </c>
      <c r="HW20" s="308">
        <v>4563</v>
      </c>
      <c r="HX20" s="308">
        <v>5262</v>
      </c>
      <c r="HY20" s="308">
        <v>5190</v>
      </c>
      <c r="HZ20" s="315">
        <f>SUM(HN20:HY20)</f>
        <v>45197</v>
      </c>
      <c r="IA20" s="308">
        <v>4806</v>
      </c>
      <c r="IB20" s="308">
        <v>5542</v>
      </c>
      <c r="IC20" s="308">
        <v>5426</v>
      </c>
      <c r="ID20" s="308">
        <v>5379</v>
      </c>
      <c r="IE20" s="308">
        <v>5390</v>
      </c>
      <c r="IF20" s="333">
        <v>5475</v>
      </c>
      <c r="IG20" s="337">
        <v>5481</v>
      </c>
      <c r="IH20" s="344">
        <v>4852</v>
      </c>
      <c r="II20" s="354">
        <v>5546</v>
      </c>
      <c r="IJ20" s="354">
        <v>5300</v>
      </c>
      <c r="IK20" s="362">
        <v>4776</v>
      </c>
      <c r="IL20" s="362">
        <v>4473</v>
      </c>
      <c r="IM20" s="315">
        <f>SUM(IA20:IL20)</f>
        <v>62446</v>
      </c>
      <c r="IN20" s="362">
        <v>2800</v>
      </c>
      <c r="IO20" s="362">
        <v>2087</v>
      </c>
      <c r="IP20" s="384">
        <v>1883</v>
      </c>
      <c r="IQ20" s="384">
        <v>2255</v>
      </c>
      <c r="IR20" s="384">
        <v>2099</v>
      </c>
      <c r="IS20" s="384">
        <v>2044</v>
      </c>
      <c r="IT20" s="384">
        <v>2784</v>
      </c>
      <c r="IU20" s="384">
        <v>2096</v>
      </c>
      <c r="IV20" s="384">
        <v>2070</v>
      </c>
      <c r="IW20" s="384">
        <v>2573</v>
      </c>
      <c r="IX20" s="384">
        <v>2686</v>
      </c>
      <c r="IY20" s="384">
        <v>2574</v>
      </c>
      <c r="IZ20" s="315">
        <f>SUM(IN20:IY20)</f>
        <v>27951</v>
      </c>
      <c r="JA20" s="315">
        <v>2551</v>
      </c>
      <c r="JB20" s="419">
        <v>2222</v>
      </c>
    </row>
    <row r="21" spans="1:262" ht="13.5" customHeight="1" thickBot="1" x14ac:dyDescent="0.35">
      <c r="A21" s="401"/>
      <c r="B21" s="61" t="s">
        <v>93</v>
      </c>
      <c r="C21" s="67"/>
      <c r="D21" s="68">
        <f t="shared" ref="D21:N21" si="122">((D20/C20)-1)*100</f>
        <v>5.6910347087577584</v>
      </c>
      <c r="E21" s="67">
        <f t="shared" si="122"/>
        <v>4.6301320311086913</v>
      </c>
      <c r="F21" s="68">
        <f t="shared" si="122"/>
        <v>1.4545005556241497</v>
      </c>
      <c r="G21" s="67">
        <f t="shared" si="122"/>
        <v>-2.9646577743160374</v>
      </c>
      <c r="H21" s="68">
        <f t="shared" si="122"/>
        <v>-20.889981437816687</v>
      </c>
      <c r="I21" s="67">
        <f t="shared" si="122"/>
        <v>-12.270911281628516</v>
      </c>
      <c r="J21" s="68">
        <f t="shared" si="122"/>
        <v>19.119560503108278</v>
      </c>
      <c r="K21" s="67">
        <f t="shared" si="122"/>
        <v>-4.5482128769949615</v>
      </c>
      <c r="L21" s="68">
        <f t="shared" si="122"/>
        <v>-17.765981118280937</v>
      </c>
      <c r="M21" s="182">
        <f t="shared" si="122"/>
        <v>-1.894085813683799</v>
      </c>
      <c r="N21" s="180">
        <f t="shared" si="122"/>
        <v>19.535066981875481</v>
      </c>
      <c r="O21" s="180" t="e">
        <f>((O20/#REF!)-1)*100</f>
        <v>#REF!</v>
      </c>
      <c r="P21" s="182" t="e">
        <f>((P20/#REF!)-1)*100</f>
        <v>#REF!</v>
      </c>
      <c r="Q21" s="180" t="e">
        <f>((Q20/#REF!)-1)*100</f>
        <v>#REF!</v>
      </c>
      <c r="R21" s="182" t="e">
        <f>((R20/#REF!)-1)*100</f>
        <v>#REF!</v>
      </c>
      <c r="S21" s="180" t="e">
        <f>((S20/#REF!)-1)*100</f>
        <v>#REF!</v>
      </c>
      <c r="T21" s="182" t="e">
        <f>((T20/#REF!)-1)*100</f>
        <v>#REF!</v>
      </c>
      <c r="U21" s="180" t="e">
        <f>((U20/#REF!)-1)*100</f>
        <v>#REF!</v>
      </c>
      <c r="V21" s="182" t="e">
        <f>((V20/#REF!)-1)*100</f>
        <v>#REF!</v>
      </c>
      <c r="W21" s="180" t="e">
        <f>((W20/#REF!)-1)*100</f>
        <v>#REF!</v>
      </c>
      <c r="X21" s="182" t="e">
        <f>((X20/#REF!)-1)*100</f>
        <v>#REF!</v>
      </c>
      <c r="Y21" s="180" t="e">
        <f>((Y20/#REF!)-1)*100</f>
        <v>#REF!</v>
      </c>
      <c r="Z21" s="182" t="e">
        <f>((Z20/#REF!)-1)*100</f>
        <v>#REF!</v>
      </c>
      <c r="AA21" s="180">
        <f t="shared" ref="AA21:AN21" si="123">((AA20/N20)-1)*100</f>
        <v>38.367723646911458</v>
      </c>
      <c r="AB21" s="180">
        <f t="shared" si="123"/>
        <v>38.2882882882883</v>
      </c>
      <c r="AC21" s="182">
        <f t="shared" si="123"/>
        <v>42.781774580335743</v>
      </c>
      <c r="AD21" s="183">
        <f t="shared" si="123"/>
        <v>54.365808823529413</v>
      </c>
      <c r="AE21" s="167">
        <f t="shared" si="123"/>
        <v>54.878607420980295</v>
      </c>
      <c r="AF21" s="168">
        <f t="shared" si="123"/>
        <v>35.714285714285722</v>
      </c>
      <c r="AG21" s="167">
        <f t="shared" si="123"/>
        <v>32.444444444444457</v>
      </c>
      <c r="AH21" s="168">
        <f t="shared" si="123"/>
        <v>23.624358033749093</v>
      </c>
      <c r="AI21" s="167">
        <f t="shared" si="123"/>
        <v>41.419685327478952</v>
      </c>
      <c r="AJ21" s="168">
        <f t="shared" si="123"/>
        <v>83.339760894716548</v>
      </c>
      <c r="AK21" s="167">
        <f t="shared" si="123"/>
        <v>31.901181525241682</v>
      </c>
      <c r="AL21" s="168">
        <f t="shared" si="123"/>
        <v>27.562642369020509</v>
      </c>
      <c r="AM21" s="169">
        <f t="shared" si="123"/>
        <v>9.5932940080720286</v>
      </c>
      <c r="AN21" s="180">
        <f t="shared" si="123"/>
        <v>-45.676306636809763</v>
      </c>
      <c r="AO21" s="170">
        <f t="shared" ref="AO21:AZ21" si="124">((AO20/AB20)-1)*100</f>
        <v>-18.277234889612735</v>
      </c>
      <c r="AP21" s="165">
        <f t="shared" si="124"/>
        <v>-37.319449109842118</v>
      </c>
      <c r="AQ21" s="165">
        <f t="shared" si="124"/>
        <v>-43.137838642453104</v>
      </c>
      <c r="AR21" s="165">
        <f t="shared" si="124"/>
        <v>-45.223306713989942</v>
      </c>
      <c r="AS21" s="165">
        <f t="shared" si="124"/>
        <v>-40.006457862447533</v>
      </c>
      <c r="AT21" s="165">
        <f t="shared" si="124"/>
        <v>-45.302013422818789</v>
      </c>
      <c r="AU21" s="165">
        <f t="shared" si="124"/>
        <v>-45.727002967359056</v>
      </c>
      <c r="AV21" s="165">
        <f t="shared" si="124"/>
        <v>-53.376455368693399</v>
      </c>
      <c r="AW21" s="165">
        <f t="shared" si="124"/>
        <v>-59.718132099284816</v>
      </c>
      <c r="AX21" s="165">
        <f t="shared" si="124"/>
        <v>-45.168295331161779</v>
      </c>
      <c r="AY21" s="165">
        <f t="shared" si="124"/>
        <v>-49.387755102040821</v>
      </c>
      <c r="AZ21" s="165">
        <f t="shared" si="124"/>
        <v>-51.359773371104822</v>
      </c>
      <c r="BA21" s="165">
        <f t="shared" ref="BA21:BL21" si="125">((BA20/AO20)-1)*100</f>
        <v>-20.947741364038976</v>
      </c>
      <c r="BB21" s="165">
        <f t="shared" si="125"/>
        <v>21.436227224008576</v>
      </c>
      <c r="BC21" s="165">
        <f t="shared" si="125"/>
        <v>10.366492146596862</v>
      </c>
      <c r="BD21" s="165">
        <f t="shared" si="125"/>
        <v>21.22030237580994</v>
      </c>
      <c r="BE21" s="165">
        <f t="shared" si="125"/>
        <v>35.952637244348765</v>
      </c>
      <c r="BF21" s="165">
        <f t="shared" si="125"/>
        <v>59.174567763524813</v>
      </c>
      <c r="BG21" s="165">
        <f t="shared" si="125"/>
        <v>66.429743028977569</v>
      </c>
      <c r="BH21" s="165">
        <f t="shared" si="125"/>
        <v>40.288568257491676</v>
      </c>
      <c r="BI21" s="165">
        <f t="shared" si="125"/>
        <v>32.010443864229757</v>
      </c>
      <c r="BJ21" s="165">
        <f t="shared" si="125"/>
        <v>6.2376237623762432</v>
      </c>
      <c r="BK21" s="165">
        <f t="shared" si="125"/>
        <v>8.7701612903225765</v>
      </c>
      <c r="BL21" s="165">
        <f t="shared" si="125"/>
        <v>33.779848573092593</v>
      </c>
      <c r="BM21" s="165">
        <f>((BM20/AN20)-1)*100</f>
        <v>24.912296088405551</v>
      </c>
      <c r="BN21" s="92">
        <f t="shared" ref="BN21:BY21" si="126">((BN20/BA20)-1)*100</f>
        <v>-1.0084033613445342</v>
      </c>
      <c r="BO21" s="92">
        <f t="shared" si="126"/>
        <v>-1.9858781994704366</v>
      </c>
      <c r="BP21" s="92">
        <f t="shared" si="126"/>
        <v>-15.844402277039848</v>
      </c>
      <c r="BQ21" s="92">
        <f t="shared" si="126"/>
        <v>-21.915367483296212</v>
      </c>
      <c r="BR21" s="92">
        <f t="shared" si="126"/>
        <v>-33.610451306413303</v>
      </c>
      <c r="BS21" s="145">
        <f t="shared" si="126"/>
        <v>-33.216538192011214</v>
      </c>
      <c r="BT21" s="145">
        <f t="shared" si="126"/>
        <v>-36.366622864651774</v>
      </c>
      <c r="BU21" s="145">
        <f t="shared" si="126"/>
        <v>-24.920886075949365</v>
      </c>
      <c r="BV21" s="145">
        <f t="shared" si="126"/>
        <v>-17.246835443037977</v>
      </c>
      <c r="BW21" s="145">
        <f t="shared" si="126"/>
        <v>0.65237651444547406</v>
      </c>
      <c r="BX21" s="145">
        <f t="shared" si="126"/>
        <v>-0.97312326227988466</v>
      </c>
      <c r="BY21" s="237">
        <f t="shared" si="126"/>
        <v>-9.3164997823247724</v>
      </c>
      <c r="BZ21" s="236">
        <f t="shared" ref="BZ21:CR21" si="127">((BZ20/BM20)-1)*100</f>
        <v>-17.833947691767595</v>
      </c>
      <c r="CA21" s="230">
        <f t="shared" si="127"/>
        <v>3.1692133559705793</v>
      </c>
      <c r="CB21" s="231">
        <f t="shared" si="127"/>
        <v>-12.742008104457447</v>
      </c>
      <c r="CC21" s="231">
        <f t="shared" si="127"/>
        <v>12.401352874859084</v>
      </c>
      <c r="CD21" s="165">
        <f t="shared" si="127"/>
        <v>-1.597261836851116</v>
      </c>
      <c r="CE21" s="236">
        <f t="shared" si="127"/>
        <v>5.9630292188431744</v>
      </c>
      <c r="CF21" s="236">
        <f t="shared" si="127"/>
        <v>5.6138509968520545</v>
      </c>
      <c r="CG21" s="236">
        <f t="shared" si="127"/>
        <v>12.958182756840465</v>
      </c>
      <c r="CH21" s="236">
        <f t="shared" si="127"/>
        <v>-2.0547945205479423</v>
      </c>
      <c r="CI21" s="236">
        <f t="shared" si="127"/>
        <v>2.5812619502868062</v>
      </c>
      <c r="CJ21" s="236">
        <f t="shared" si="127"/>
        <v>-5.2777777777777812</v>
      </c>
      <c r="CK21" s="236">
        <f t="shared" si="127"/>
        <v>-2.2929340196537251</v>
      </c>
      <c r="CL21" s="241">
        <f t="shared" si="127"/>
        <v>-14.306289006241002</v>
      </c>
      <c r="CM21" s="239">
        <f t="shared" si="127"/>
        <v>-9.8269600512712607E-2</v>
      </c>
      <c r="CN21" s="244">
        <f t="shared" si="127"/>
        <v>-8.7218869994514563</v>
      </c>
      <c r="CO21" s="165">
        <f t="shared" si="127"/>
        <v>3.7667698658410798</v>
      </c>
      <c r="CP21" s="236">
        <f t="shared" si="127"/>
        <v>14.343029087261794</v>
      </c>
      <c r="CQ21" s="165">
        <f t="shared" si="127"/>
        <v>12.985507246376816</v>
      </c>
      <c r="CR21" s="236">
        <f t="shared" si="127"/>
        <v>10.917276308384928</v>
      </c>
      <c r="CS21" s="236">
        <f t="shared" ref="CS21:DZ21" si="128">((CS20/CF20)-1)*100</f>
        <v>-14.356681569796326</v>
      </c>
      <c r="CT21" s="236">
        <f t="shared" si="128"/>
        <v>-29.981718464351005</v>
      </c>
      <c r="CU21" s="236">
        <f t="shared" si="128"/>
        <v>-19.365250134480906</v>
      </c>
      <c r="CV21" s="236">
        <f t="shared" si="128"/>
        <v>-23.392357875116499</v>
      </c>
      <c r="CW21" s="236">
        <f t="shared" si="128"/>
        <v>-17.888563049853367</v>
      </c>
      <c r="CX21" s="236">
        <f t="shared" si="128"/>
        <v>-23.850574712643681</v>
      </c>
      <c r="CY21" s="236">
        <f t="shared" si="128"/>
        <v>-25.714285714285712</v>
      </c>
      <c r="CZ21" s="239">
        <f t="shared" si="128"/>
        <v>-10.743306817209819</v>
      </c>
      <c r="DA21" s="236">
        <f t="shared" si="128"/>
        <v>-24.459134615384613</v>
      </c>
      <c r="DB21" s="236">
        <f t="shared" si="128"/>
        <v>-29.537543510691201</v>
      </c>
      <c r="DC21" s="236">
        <f t="shared" si="128"/>
        <v>4.2543859649122773</v>
      </c>
      <c r="DD21" s="236">
        <f t="shared" si="128"/>
        <v>42.175474602360175</v>
      </c>
      <c r="DE21" s="236">
        <f t="shared" si="128"/>
        <v>56.113647894469821</v>
      </c>
      <c r="DF21" s="236">
        <f t="shared" si="128"/>
        <v>86.310904872389798</v>
      </c>
      <c r="DG21" s="236">
        <f t="shared" si="128"/>
        <v>114.29503916449084</v>
      </c>
      <c r="DH21" s="236">
        <f t="shared" si="128"/>
        <v>101.00066711140761</v>
      </c>
      <c r="DI21" s="236">
        <f t="shared" si="128"/>
        <v>83.394160583941598</v>
      </c>
      <c r="DJ21" s="236">
        <f t="shared" si="128"/>
        <v>105.41666666666667</v>
      </c>
      <c r="DK21" s="236">
        <f t="shared" si="128"/>
        <v>112.95597484276732</v>
      </c>
      <c r="DL21" s="236">
        <f t="shared" si="128"/>
        <v>114.40422322775264</v>
      </c>
      <c r="DM21" s="239">
        <f t="shared" si="128"/>
        <v>58.61044561571633</v>
      </c>
      <c r="DN21" s="236">
        <f t="shared" si="128"/>
        <v>97.852028639618155</v>
      </c>
      <c r="DO21" s="236">
        <f t="shared" si="128"/>
        <v>91.178546224417786</v>
      </c>
      <c r="DP21" s="236">
        <f t="shared" si="128"/>
        <v>27.345393352965928</v>
      </c>
      <c r="DQ21" s="236">
        <f t="shared" si="128"/>
        <v>6.8206423673764061</v>
      </c>
      <c r="DR21" s="236">
        <f t="shared" si="128"/>
        <v>-7.1173220669483284</v>
      </c>
      <c r="DS21" s="236">
        <f t="shared" si="128"/>
        <v>-6.8493150684931559</v>
      </c>
      <c r="DT21" s="236">
        <f t="shared" si="128"/>
        <v>-1.8885166006701204</v>
      </c>
      <c r="DU21" s="236">
        <f t="shared" si="128"/>
        <v>-11.84865582475938</v>
      </c>
      <c r="DV21" s="236">
        <f t="shared" si="128"/>
        <v>6.8325041459369906</v>
      </c>
      <c r="DW21" s="236">
        <f t="shared" si="128"/>
        <v>4.2886119965227509</v>
      </c>
      <c r="DX21" s="236">
        <f t="shared" si="128"/>
        <v>0.26580035440046945</v>
      </c>
      <c r="DY21" s="236">
        <f t="shared" si="128"/>
        <v>8.019697502638067</v>
      </c>
      <c r="DZ21" s="239">
        <f t="shared" si="128"/>
        <v>9.3468672587759158</v>
      </c>
      <c r="EA21" s="236">
        <f t="shared" ref="EA21:EG21" si="129">((EA20/DN20)-1)*100</f>
        <v>6.5138721351025275</v>
      </c>
      <c r="EB21" s="236">
        <f t="shared" si="129"/>
        <v>3.0638612033960788</v>
      </c>
      <c r="EC21" s="236">
        <f t="shared" si="129"/>
        <v>-10.736703006276837</v>
      </c>
      <c r="ED21" s="236">
        <f t="shared" si="129"/>
        <v>-18.209459459459467</v>
      </c>
      <c r="EE21" s="236">
        <f t="shared" si="129"/>
        <v>-22.778166550034996</v>
      </c>
      <c r="EF21" s="236">
        <f t="shared" si="129"/>
        <v>-9.1243315508021343</v>
      </c>
      <c r="EG21" s="236">
        <f t="shared" si="129"/>
        <v>-7.3890096243402699</v>
      </c>
      <c r="EH21" s="236">
        <f t="shared" ref="EH21:FA21" si="130">((EH20/DU20)-1)*100</f>
        <v>-7.1536144578313259</v>
      </c>
      <c r="EI21" s="236">
        <f t="shared" si="130"/>
        <v>-20.055883266066445</v>
      </c>
      <c r="EJ21" s="236">
        <f t="shared" si="130"/>
        <v>-22.145040288969152</v>
      </c>
      <c r="EK21" s="236">
        <f t="shared" si="130"/>
        <v>-18.409425625920473</v>
      </c>
      <c r="EL21" s="236">
        <f t="shared" si="130"/>
        <v>-7.6522305437968114</v>
      </c>
      <c r="EM21" s="239">
        <f t="shared" si="130"/>
        <v>-11.807934578406453</v>
      </c>
      <c r="EN21" s="236">
        <f t="shared" si="130"/>
        <v>-4.5300113250283154</v>
      </c>
      <c r="EO21" s="236">
        <f t="shared" si="130"/>
        <v>-5.8381088825214871</v>
      </c>
      <c r="EP21" s="236">
        <f t="shared" si="130"/>
        <v>5.5144337527757159</v>
      </c>
      <c r="EQ21" s="236">
        <f t="shared" si="130"/>
        <v>0.70218917802560288</v>
      </c>
      <c r="ER21" s="236">
        <f t="shared" si="130"/>
        <v>-5.1653828726778483</v>
      </c>
      <c r="ES21" s="236">
        <f t="shared" si="130"/>
        <v>-5.516734093416698</v>
      </c>
      <c r="ET21" s="236">
        <f t="shared" si="130"/>
        <v>-9.8893731143144485</v>
      </c>
      <c r="EU21" s="236">
        <f t="shared" si="130"/>
        <v>2.5952960259529645</v>
      </c>
      <c r="EV21" s="236">
        <f t="shared" si="130"/>
        <v>7.3786407766990303</v>
      </c>
      <c r="EW21" s="236">
        <f t="shared" si="130"/>
        <v>2.3911491791577477</v>
      </c>
      <c r="EX21" s="236">
        <f t="shared" si="130"/>
        <v>13.068592057761741</v>
      </c>
      <c r="EY21" s="236">
        <f t="shared" si="130"/>
        <v>7.9337094499294825</v>
      </c>
      <c r="EZ21" s="239">
        <f t="shared" si="130"/>
        <v>0.72677150554476544</v>
      </c>
      <c r="FA21" s="236">
        <f t="shared" si="130"/>
        <v>0.55357848952155564</v>
      </c>
      <c r="FB21" s="236">
        <f t="shared" ref="FB21:IA21" si="131">((FB20/EO20)-1)*100</f>
        <v>4.2982122480030416</v>
      </c>
      <c r="FC21" s="236">
        <f t="shared" si="131"/>
        <v>-18.239214310768148</v>
      </c>
      <c r="FD21" s="236">
        <f t="shared" si="131"/>
        <v>-4.5118949958982801</v>
      </c>
      <c r="FE21" s="236">
        <f t="shared" si="131"/>
        <v>7.9311992355470595</v>
      </c>
      <c r="FF21" s="236">
        <f t="shared" si="131"/>
        <v>11.132736473335925</v>
      </c>
      <c r="FG21" s="236">
        <f t="shared" si="131"/>
        <v>2.7529761904761862</v>
      </c>
      <c r="FH21" s="236">
        <f t="shared" si="131"/>
        <v>3.517786561264824</v>
      </c>
      <c r="FI21" s="236">
        <f t="shared" si="131"/>
        <v>3.5081374321880743</v>
      </c>
      <c r="FJ21" s="236">
        <f t="shared" si="131"/>
        <v>5.1585918438480372</v>
      </c>
      <c r="FK21" s="236">
        <f t="shared" si="131"/>
        <v>-1.5325670498084309</v>
      </c>
      <c r="FL21" s="236">
        <f t="shared" si="131"/>
        <v>3.8876184253511914</v>
      </c>
      <c r="FM21" s="239">
        <f t="shared" si="131"/>
        <v>1.3310941095975526</v>
      </c>
      <c r="FN21" s="236">
        <f t="shared" si="131"/>
        <v>0</v>
      </c>
      <c r="FO21" s="236">
        <f t="shared" si="131"/>
        <v>3.7199124726477129</v>
      </c>
      <c r="FP21" s="236">
        <f t="shared" si="131"/>
        <v>22.436722436722434</v>
      </c>
      <c r="FQ21" s="236">
        <f t="shared" si="131"/>
        <v>5.1116838487972549</v>
      </c>
      <c r="FR21" s="236">
        <f t="shared" si="131"/>
        <v>11.775121735281102</v>
      </c>
      <c r="FS21" s="236">
        <f t="shared" si="131"/>
        <v>-2.6619964973730315</v>
      </c>
      <c r="FT21" s="236">
        <f t="shared" si="131"/>
        <v>2.3895727733526329</v>
      </c>
      <c r="FU21" s="236">
        <f t="shared" si="131"/>
        <v>2.0618556701030855</v>
      </c>
      <c r="FV21" s="236">
        <f t="shared" si="131"/>
        <v>-1.8867924528301883</v>
      </c>
      <c r="FW21" s="236">
        <f t="shared" si="131"/>
        <v>4.2757706330792233</v>
      </c>
      <c r="FX21" s="236">
        <f t="shared" si="131"/>
        <v>9.4033722438391809</v>
      </c>
      <c r="FY21" s="236">
        <f t="shared" si="131"/>
        <v>-2.2955974842767346</v>
      </c>
      <c r="FZ21" s="239">
        <f t="shared" si="131"/>
        <v>4.1311153397581402</v>
      </c>
      <c r="GA21" s="236">
        <f t="shared" si="131"/>
        <v>4.2469524184034713</v>
      </c>
      <c r="GB21" s="236">
        <f t="shared" si="131"/>
        <v>-0.9493670886076</v>
      </c>
      <c r="GC21" s="236">
        <f t="shared" si="131"/>
        <v>-1.226348983882275</v>
      </c>
      <c r="GD21" s="236">
        <f t="shared" si="131"/>
        <v>8.7454025337147634</v>
      </c>
      <c r="GE21" s="236">
        <f t="shared" si="131"/>
        <v>4.4752475247524792</v>
      </c>
      <c r="GF21" s="236">
        <f t="shared" si="131"/>
        <v>0.17992083483266974</v>
      </c>
      <c r="GG21" s="236">
        <f t="shared" si="131"/>
        <v>11.138613861386148</v>
      </c>
      <c r="GH21" s="236">
        <f t="shared" si="131"/>
        <v>1.9079685746352437</v>
      </c>
      <c r="GI21" s="236">
        <f t="shared" si="131"/>
        <v>6.4458689458689378</v>
      </c>
      <c r="GJ21" s="236">
        <f t="shared" si="131"/>
        <v>7.1519389701207858</v>
      </c>
      <c r="GK21" s="236">
        <f t="shared" si="131"/>
        <v>0.6816834617664469</v>
      </c>
      <c r="GL21" s="236">
        <f t="shared" si="131"/>
        <v>14.901834567106542</v>
      </c>
      <c r="GM21" s="239">
        <f t="shared" si="131"/>
        <v>4.8219759490686132</v>
      </c>
      <c r="GN21" s="236">
        <f t="shared" si="131"/>
        <v>11.316484345529986</v>
      </c>
      <c r="GO21" s="236">
        <f t="shared" si="131"/>
        <v>16.613418530351431</v>
      </c>
      <c r="GP21" s="236">
        <f t="shared" si="131"/>
        <v>20.255409719758788</v>
      </c>
      <c r="GQ21" s="236">
        <f t="shared" si="131"/>
        <v>41.901540774145055</v>
      </c>
      <c r="GR21" s="236">
        <f t="shared" si="131"/>
        <v>0.45489006823351552</v>
      </c>
      <c r="GS21" s="236">
        <f t="shared" si="131"/>
        <v>1.6163793103448176</v>
      </c>
      <c r="GT21" s="236">
        <f t="shared" si="131"/>
        <v>-2.9271396754692924</v>
      </c>
      <c r="GU21" s="236">
        <f t="shared" si="131"/>
        <v>-9.0675477239353874</v>
      </c>
      <c r="GV21" s="236">
        <f t="shared" si="131"/>
        <v>2.4757443961191061</v>
      </c>
      <c r="GW21" s="236">
        <f t="shared" si="131"/>
        <v>0.14832393948382983</v>
      </c>
      <c r="GX21" s="236">
        <f t="shared" si="131"/>
        <v>-0.23550191345305116</v>
      </c>
      <c r="GY21" s="236">
        <f t="shared" si="131"/>
        <v>1.2324929971988752</v>
      </c>
      <c r="GZ21" s="239">
        <f t="shared" si="131"/>
        <v>6.4306602181981809</v>
      </c>
      <c r="HA21" s="236">
        <f t="shared" si="131"/>
        <v>4.9813622500847199</v>
      </c>
      <c r="HB21" s="236">
        <f t="shared" si="131"/>
        <v>1.9178082191780854</v>
      </c>
      <c r="HC21" s="236">
        <f t="shared" si="131"/>
        <v>-10.147492625368738</v>
      </c>
      <c r="HD21" s="236">
        <f t="shared" si="131"/>
        <v>-25.609110169491522</v>
      </c>
      <c r="HE21" s="236">
        <f t="shared" si="131"/>
        <v>2.7924528301886742</v>
      </c>
      <c r="HF21" s="236">
        <f t="shared" si="131"/>
        <v>6.1152350653941312</v>
      </c>
      <c r="HG21" s="236">
        <f t="shared" si="131"/>
        <v>1.9337921992789164</v>
      </c>
      <c r="HH21" s="236">
        <f t="shared" si="131"/>
        <v>23.415421881308028</v>
      </c>
      <c r="HI21" s="236">
        <f t="shared" si="131"/>
        <v>-5.0277505713352877</v>
      </c>
      <c r="HJ21" s="236">
        <f t="shared" si="131"/>
        <v>-5.2428909952606624</v>
      </c>
      <c r="HK21" s="236">
        <f t="shared" si="131"/>
        <v>-0.70817350250811373</v>
      </c>
      <c r="HL21" s="236">
        <f t="shared" si="131"/>
        <v>5.2296624239070333</v>
      </c>
      <c r="HM21" s="239">
        <f t="shared" si="131"/>
        <v>-1.0065784259332688</v>
      </c>
      <c r="HN21" s="236">
        <f t="shared" si="131"/>
        <v>-0.29051000645577973</v>
      </c>
      <c r="HO21" s="236">
        <f t="shared" si="131"/>
        <v>-8.7514934289127826</v>
      </c>
      <c r="HP21" s="236">
        <f t="shared" si="131"/>
        <v>1.4773473407747817</v>
      </c>
      <c r="HQ21" s="236">
        <f t="shared" si="131"/>
        <v>4.3075827696689162</v>
      </c>
      <c r="HR21" s="236">
        <f t="shared" si="131"/>
        <v>16.226138032305435</v>
      </c>
      <c r="HS21" s="236">
        <f t="shared" si="131"/>
        <v>6.9620253164556889</v>
      </c>
      <c r="HT21" s="236">
        <f t="shared" si="131"/>
        <v>24.180064308681672</v>
      </c>
      <c r="HU21" s="236">
        <f t="shared" si="131"/>
        <v>24.860974811907099</v>
      </c>
      <c r="HV21" s="236">
        <f t="shared" si="131"/>
        <v>36.163630113441037</v>
      </c>
      <c r="HW21" s="236">
        <f t="shared" si="131"/>
        <v>42.638324476398878</v>
      </c>
      <c r="HX21" s="236">
        <f t="shared" si="131"/>
        <v>56.374442793462109</v>
      </c>
      <c r="HY21" s="236">
        <f t="shared" si="131"/>
        <v>36.471206941887992</v>
      </c>
      <c r="HZ21" s="239">
        <f t="shared" si="131"/>
        <v>20.621830797971707</v>
      </c>
      <c r="IA21" s="236">
        <f t="shared" si="131"/>
        <v>55.584331498866945</v>
      </c>
      <c r="IB21" s="236">
        <f t="shared" ref="IB21:IN21" si="132">((IB20/HO20)-1)*100</f>
        <v>81.40752864157119</v>
      </c>
      <c r="IC21" s="236">
        <f t="shared" si="132"/>
        <v>75.541895826593347</v>
      </c>
      <c r="ID21" s="236">
        <f t="shared" si="132"/>
        <v>83.583617747440272</v>
      </c>
      <c r="IE21" s="236">
        <f t="shared" si="132"/>
        <v>70.24636765634871</v>
      </c>
      <c r="IF21" s="334">
        <f t="shared" si="132"/>
        <v>70.507630021800068</v>
      </c>
      <c r="IG21" s="338">
        <f t="shared" si="132"/>
        <v>41.921284308648367</v>
      </c>
      <c r="IH21" s="345">
        <f t="shared" si="132"/>
        <v>27.115535761068909</v>
      </c>
      <c r="II21" s="349">
        <f t="shared" si="132"/>
        <v>40.015147689977269</v>
      </c>
      <c r="IJ21" s="349">
        <f t="shared" si="132"/>
        <v>16.151654613193077</v>
      </c>
      <c r="IK21" s="367">
        <f t="shared" si="132"/>
        <v>-9.2360319270239462</v>
      </c>
      <c r="IL21" s="367">
        <f t="shared" si="132"/>
        <v>-13.815028901734106</v>
      </c>
      <c r="IM21" s="239">
        <f>((IM20/HZ20)-1)*100</f>
        <v>38.164037436113006</v>
      </c>
      <c r="IN21" s="367">
        <f t="shared" si="132"/>
        <v>-41.739492301290049</v>
      </c>
      <c r="IO21" s="371">
        <f t="shared" ref="IO21:IY21" si="133">((IO20/IB20)-1)*100</f>
        <v>-62.342114760014432</v>
      </c>
      <c r="IP21" s="385">
        <f t="shared" si="133"/>
        <v>-65.296719498709919</v>
      </c>
      <c r="IQ21" s="385">
        <f t="shared" si="133"/>
        <v>-58.077709611451944</v>
      </c>
      <c r="IR21" s="385">
        <f t="shared" si="133"/>
        <v>-61.057513914656766</v>
      </c>
      <c r="IS21" s="385">
        <f t="shared" si="133"/>
        <v>-62.666666666666671</v>
      </c>
      <c r="IT21" s="385">
        <f t="shared" si="133"/>
        <v>-49.206349206349209</v>
      </c>
      <c r="IU21" s="385">
        <f t="shared" si="133"/>
        <v>-56.801319043693319</v>
      </c>
      <c r="IV21" s="385">
        <f t="shared" si="133"/>
        <v>-62.675802380093756</v>
      </c>
      <c r="IW21" s="385">
        <f t="shared" si="133"/>
        <v>-51.452830188679243</v>
      </c>
      <c r="IX21" s="385">
        <f t="shared" si="133"/>
        <v>-43.760469011725291</v>
      </c>
      <c r="IY21" s="385">
        <f t="shared" si="133"/>
        <v>-42.454728370221332</v>
      </c>
      <c r="IZ21" s="239">
        <f>((IZ20/IM20)-1)*100</f>
        <v>-55.239727124235337</v>
      </c>
      <c r="JA21" s="239">
        <f>((JA20/IN20)-1)*100</f>
        <v>-8.8928571428571459</v>
      </c>
      <c r="JB21" s="418">
        <f>((JB20/IO20)-1)*100</f>
        <v>6.4686152371825623</v>
      </c>
    </row>
    <row r="22" spans="1:262" ht="13.5" customHeight="1" x14ac:dyDescent="0.3">
      <c r="A22" s="402" t="s">
        <v>182</v>
      </c>
      <c r="B22" s="64" t="s">
        <v>92</v>
      </c>
      <c r="C22" s="65">
        <v>11846</v>
      </c>
      <c r="D22" s="57">
        <v>17285</v>
      </c>
      <c r="E22" s="120">
        <v>16146</v>
      </c>
      <c r="F22" s="57">
        <v>21763</v>
      </c>
      <c r="G22" s="66">
        <v>19772</v>
      </c>
      <c r="H22" s="57">
        <v>17851</v>
      </c>
      <c r="I22" s="66">
        <v>20549</v>
      </c>
      <c r="J22" s="57">
        <v>25050</v>
      </c>
      <c r="K22" s="66">
        <v>24895</v>
      </c>
      <c r="L22" s="57">
        <v>36177</v>
      </c>
      <c r="M22" s="156">
        <v>27752</v>
      </c>
      <c r="N22" s="157">
        <f>SUM(O22:Z22)</f>
        <v>29691</v>
      </c>
      <c r="O22" s="157">
        <v>2151</v>
      </c>
      <c r="P22" s="156">
        <v>2584</v>
      </c>
      <c r="Q22" s="157">
        <v>2597</v>
      </c>
      <c r="R22" s="156">
        <v>2341</v>
      </c>
      <c r="S22" s="157">
        <v>2490</v>
      </c>
      <c r="T22" s="156">
        <v>2589</v>
      </c>
      <c r="U22" s="157">
        <v>2304</v>
      </c>
      <c r="V22" s="156">
        <v>2314</v>
      </c>
      <c r="W22" s="157">
        <v>2287</v>
      </c>
      <c r="X22" s="156">
        <v>2628</v>
      </c>
      <c r="Y22" s="157">
        <v>2718</v>
      </c>
      <c r="Z22" s="156">
        <v>2688</v>
      </c>
      <c r="AA22" s="157">
        <f>SUM(AB22:AM22)</f>
        <v>26445</v>
      </c>
      <c r="AB22" s="157">
        <v>3155</v>
      </c>
      <c r="AC22" s="156">
        <v>2065</v>
      </c>
      <c r="AD22" s="158">
        <v>2094</v>
      </c>
      <c r="AE22" s="159">
        <v>2057</v>
      </c>
      <c r="AF22" s="160">
        <v>2288</v>
      </c>
      <c r="AG22" s="159">
        <v>2168</v>
      </c>
      <c r="AH22" s="160">
        <v>1998</v>
      </c>
      <c r="AI22" s="159">
        <v>1997</v>
      </c>
      <c r="AJ22" s="160">
        <v>2037</v>
      </c>
      <c r="AK22" s="159">
        <v>1988</v>
      </c>
      <c r="AL22" s="160">
        <v>2150</v>
      </c>
      <c r="AM22" s="161">
        <v>2448</v>
      </c>
      <c r="AN22" s="293">
        <f>SUM(AO22:AZ22)</f>
        <v>18690</v>
      </c>
      <c r="AO22" s="294">
        <v>1992</v>
      </c>
      <c r="AP22" s="295">
        <v>1988</v>
      </c>
      <c r="AQ22" s="296">
        <v>1987</v>
      </c>
      <c r="AR22" s="296">
        <v>2033</v>
      </c>
      <c r="AS22" s="296">
        <v>2095</v>
      </c>
      <c r="AT22" s="296">
        <v>1541</v>
      </c>
      <c r="AU22" s="296">
        <v>1359</v>
      </c>
      <c r="AV22" s="296">
        <v>1251</v>
      </c>
      <c r="AW22" s="296">
        <v>1188</v>
      </c>
      <c r="AX22" s="296">
        <v>1063</v>
      </c>
      <c r="AY22" s="296">
        <v>1111</v>
      </c>
      <c r="AZ22" s="296">
        <v>1082</v>
      </c>
      <c r="BA22" s="296">
        <v>1461</v>
      </c>
      <c r="BB22" s="296">
        <v>1414</v>
      </c>
      <c r="BC22" s="296">
        <v>1499</v>
      </c>
      <c r="BD22" s="296">
        <v>1412</v>
      </c>
      <c r="BE22" s="296">
        <v>1297</v>
      </c>
      <c r="BF22" s="296">
        <v>1286</v>
      </c>
      <c r="BG22" s="296">
        <v>1222</v>
      </c>
      <c r="BH22" s="296">
        <v>1266</v>
      </c>
      <c r="BI22" s="296">
        <v>1220</v>
      </c>
      <c r="BJ22" s="296">
        <v>1189</v>
      </c>
      <c r="BK22" s="296">
        <v>1304</v>
      </c>
      <c r="BL22" s="296">
        <v>1193</v>
      </c>
      <c r="BM22" s="297">
        <f>SUM(BA22:BL22)</f>
        <v>15763</v>
      </c>
      <c r="BN22" s="298">
        <v>1049</v>
      </c>
      <c r="BO22" s="298">
        <v>1087</v>
      </c>
      <c r="BP22" s="298">
        <v>989</v>
      </c>
      <c r="BQ22" s="298">
        <v>1019</v>
      </c>
      <c r="BR22" s="298">
        <v>904</v>
      </c>
      <c r="BS22" s="300">
        <v>1065</v>
      </c>
      <c r="BT22" s="300">
        <v>958</v>
      </c>
      <c r="BU22" s="300">
        <v>929</v>
      </c>
      <c r="BV22" s="300">
        <v>955</v>
      </c>
      <c r="BW22" s="300">
        <v>947</v>
      </c>
      <c r="BX22" s="153">
        <v>1014</v>
      </c>
      <c r="BY22" s="310">
        <v>1038</v>
      </c>
      <c r="BZ22" s="297">
        <f>SUM(BN22:BY22)</f>
        <v>11954</v>
      </c>
      <c r="CA22" s="311">
        <v>968</v>
      </c>
      <c r="CB22" s="312">
        <v>934</v>
      </c>
      <c r="CC22" s="312">
        <v>1036</v>
      </c>
      <c r="CD22" s="313">
        <v>955</v>
      </c>
      <c r="CE22" s="292">
        <v>880</v>
      </c>
      <c r="CF22" s="292">
        <v>994</v>
      </c>
      <c r="CG22" s="292">
        <v>864</v>
      </c>
      <c r="CH22" s="292">
        <v>1058</v>
      </c>
      <c r="CI22" s="292">
        <v>971</v>
      </c>
      <c r="CJ22" s="292">
        <v>1021</v>
      </c>
      <c r="CK22" s="292">
        <v>1036</v>
      </c>
      <c r="CL22" s="314">
        <v>1124</v>
      </c>
      <c r="CM22" s="315">
        <f>SUM(CA22:CL22)</f>
        <v>11841</v>
      </c>
      <c r="CN22" s="320">
        <v>969</v>
      </c>
      <c r="CO22" s="313">
        <v>991</v>
      </c>
      <c r="CP22" s="292">
        <v>1109</v>
      </c>
      <c r="CQ22" s="313">
        <v>995</v>
      </c>
      <c r="CR22" s="292">
        <v>1004</v>
      </c>
      <c r="CS22" s="292">
        <v>1039</v>
      </c>
      <c r="CT22" s="292">
        <v>962</v>
      </c>
      <c r="CU22" s="292">
        <v>879</v>
      </c>
      <c r="CV22" s="292">
        <v>925</v>
      </c>
      <c r="CW22" s="292">
        <v>982</v>
      </c>
      <c r="CX22" s="292">
        <v>985</v>
      </c>
      <c r="CY22" s="292">
        <v>851</v>
      </c>
      <c r="CZ22" s="315">
        <f>SUM(CN22:CY22)</f>
        <v>11691</v>
      </c>
      <c r="DA22" s="292">
        <v>721</v>
      </c>
      <c r="DB22" s="292">
        <v>893</v>
      </c>
      <c r="DC22" s="292">
        <v>843</v>
      </c>
      <c r="DD22" s="292">
        <v>786</v>
      </c>
      <c r="DE22" s="292">
        <v>810</v>
      </c>
      <c r="DF22" s="292">
        <v>876</v>
      </c>
      <c r="DG22" s="292">
        <v>849</v>
      </c>
      <c r="DH22" s="292">
        <v>797</v>
      </c>
      <c r="DI22" s="292">
        <v>794</v>
      </c>
      <c r="DJ22" s="292">
        <v>828</v>
      </c>
      <c r="DK22" s="292">
        <v>816</v>
      </c>
      <c r="DL22" s="292">
        <v>752</v>
      </c>
      <c r="DM22" s="315">
        <f>SUM(DA22:DL22)</f>
        <v>9765</v>
      </c>
      <c r="DN22" s="292">
        <v>594</v>
      </c>
      <c r="DO22" s="292">
        <v>642</v>
      </c>
      <c r="DP22" s="292">
        <v>958</v>
      </c>
      <c r="DQ22" s="292">
        <v>756</v>
      </c>
      <c r="DR22" s="292">
        <v>744</v>
      </c>
      <c r="DS22" s="292">
        <v>933</v>
      </c>
      <c r="DT22" s="292">
        <v>1053</v>
      </c>
      <c r="DU22" s="292">
        <v>1097</v>
      </c>
      <c r="DV22" s="292">
        <v>1107</v>
      </c>
      <c r="DW22" s="292">
        <v>1184</v>
      </c>
      <c r="DX22" s="292">
        <v>1198</v>
      </c>
      <c r="DY22" s="292">
        <v>1231</v>
      </c>
      <c r="DZ22" s="315">
        <f>SUM(DN22:DY22)</f>
        <v>11497</v>
      </c>
      <c r="EA22" s="292">
        <v>884</v>
      </c>
      <c r="EB22" s="292">
        <v>1099</v>
      </c>
      <c r="EC22" s="292">
        <v>1348</v>
      </c>
      <c r="ED22" s="292">
        <v>923</v>
      </c>
      <c r="EE22" s="292">
        <v>860</v>
      </c>
      <c r="EF22" s="292">
        <v>960</v>
      </c>
      <c r="EG22" s="292">
        <v>1069</v>
      </c>
      <c r="EH22" s="292">
        <v>1067</v>
      </c>
      <c r="EI22" s="292">
        <v>1097</v>
      </c>
      <c r="EJ22" s="292">
        <v>1232</v>
      </c>
      <c r="EK22" s="292">
        <v>966</v>
      </c>
      <c r="EL22" s="292">
        <v>978</v>
      </c>
      <c r="EM22" s="315">
        <f>SUM(EA22:EL22)</f>
        <v>12483</v>
      </c>
      <c r="EN22" s="292">
        <v>999</v>
      </c>
      <c r="EO22" s="292">
        <v>1287</v>
      </c>
      <c r="EP22" s="292">
        <v>760</v>
      </c>
      <c r="EQ22" s="292">
        <v>634</v>
      </c>
      <c r="ER22" s="292">
        <v>392</v>
      </c>
      <c r="ES22" s="292">
        <v>429</v>
      </c>
      <c r="ET22" s="292">
        <v>418</v>
      </c>
      <c r="EU22" s="292">
        <v>669</v>
      </c>
      <c r="EV22" s="292">
        <v>666</v>
      </c>
      <c r="EW22" s="292">
        <v>733</v>
      </c>
      <c r="EX22" s="292">
        <v>721</v>
      </c>
      <c r="EY22" s="292">
        <v>743</v>
      </c>
      <c r="EZ22" s="315">
        <f>SUM(EN22:EY22)</f>
        <v>8451</v>
      </c>
      <c r="FA22" s="292">
        <v>526</v>
      </c>
      <c r="FB22" s="292">
        <v>599</v>
      </c>
      <c r="FC22" s="292">
        <v>598</v>
      </c>
      <c r="FD22" s="292">
        <v>557</v>
      </c>
      <c r="FE22" s="292">
        <v>530</v>
      </c>
      <c r="FF22" s="292">
        <v>583</v>
      </c>
      <c r="FG22" s="292">
        <v>523</v>
      </c>
      <c r="FH22" s="292">
        <v>365</v>
      </c>
      <c r="FI22" s="292">
        <v>392</v>
      </c>
      <c r="FJ22" s="292">
        <v>364</v>
      </c>
      <c r="FK22" s="292">
        <v>396</v>
      </c>
      <c r="FL22" s="292">
        <v>397</v>
      </c>
      <c r="FM22" s="315">
        <f>SUM(FA22:FL22)</f>
        <v>5830</v>
      </c>
      <c r="FN22" s="292">
        <v>341</v>
      </c>
      <c r="FO22" s="292">
        <v>354</v>
      </c>
      <c r="FP22" s="292">
        <v>431</v>
      </c>
      <c r="FQ22" s="292">
        <v>445</v>
      </c>
      <c r="FR22" s="292">
        <v>365</v>
      </c>
      <c r="FS22" s="292">
        <v>423</v>
      </c>
      <c r="FT22" s="292">
        <v>386</v>
      </c>
      <c r="FU22" s="292">
        <v>403</v>
      </c>
      <c r="FV22" s="292">
        <v>414</v>
      </c>
      <c r="FW22" s="292">
        <v>502</v>
      </c>
      <c r="FX22" s="292">
        <v>532</v>
      </c>
      <c r="FY22" s="292">
        <v>447</v>
      </c>
      <c r="FZ22" s="315">
        <f>SUM(FN22:FY22)</f>
        <v>5043</v>
      </c>
      <c r="GA22" s="292">
        <v>394</v>
      </c>
      <c r="GB22" s="292">
        <v>372</v>
      </c>
      <c r="GC22" s="292">
        <v>826</v>
      </c>
      <c r="GD22" s="292">
        <v>738</v>
      </c>
      <c r="GE22" s="292">
        <v>716</v>
      </c>
      <c r="GF22" s="292">
        <v>650</v>
      </c>
      <c r="GG22" s="292">
        <v>784</v>
      </c>
      <c r="GH22" s="292">
        <v>652</v>
      </c>
      <c r="GI22" s="292">
        <v>699</v>
      </c>
      <c r="GJ22" s="292">
        <v>818</v>
      </c>
      <c r="GK22" s="292">
        <v>778</v>
      </c>
      <c r="GL22" s="292">
        <v>842</v>
      </c>
      <c r="GM22" s="315">
        <f>SUM(GA22:GL22)</f>
        <v>8269</v>
      </c>
      <c r="GN22" s="292">
        <v>759</v>
      </c>
      <c r="GO22" s="292">
        <v>780</v>
      </c>
      <c r="GP22" s="292">
        <v>1012</v>
      </c>
      <c r="GQ22" s="292">
        <v>785</v>
      </c>
      <c r="GR22" s="292">
        <v>896</v>
      </c>
      <c r="GS22" s="292">
        <v>769</v>
      </c>
      <c r="GT22" s="292">
        <v>1006</v>
      </c>
      <c r="GU22" s="292">
        <v>683</v>
      </c>
      <c r="GV22" s="292">
        <v>903</v>
      </c>
      <c r="GW22" s="292">
        <v>796</v>
      </c>
      <c r="GX22" s="292">
        <v>777</v>
      </c>
      <c r="GY22" s="292">
        <v>697</v>
      </c>
      <c r="GZ22" s="315">
        <f>SUM(GN22:GY22)</f>
        <v>9863</v>
      </c>
      <c r="HA22" s="292">
        <v>720</v>
      </c>
      <c r="HB22" s="292">
        <v>722</v>
      </c>
      <c r="HC22" s="292">
        <v>885</v>
      </c>
      <c r="HD22" s="292">
        <v>719</v>
      </c>
      <c r="HE22" s="292">
        <v>688</v>
      </c>
      <c r="HF22" s="292">
        <v>632</v>
      </c>
      <c r="HG22" s="292">
        <v>744</v>
      </c>
      <c r="HH22" s="292">
        <v>714</v>
      </c>
      <c r="HI22" s="292">
        <v>744</v>
      </c>
      <c r="HJ22" s="292">
        <v>807</v>
      </c>
      <c r="HK22" s="292">
        <v>751</v>
      </c>
      <c r="HL22" s="292">
        <v>701</v>
      </c>
      <c r="HM22" s="315">
        <f>SUM(HA22:HL22)</f>
        <v>8827</v>
      </c>
      <c r="HN22" s="292">
        <v>669</v>
      </c>
      <c r="HO22" s="292">
        <v>637</v>
      </c>
      <c r="HP22" s="292">
        <v>613</v>
      </c>
      <c r="HQ22" s="292">
        <v>603</v>
      </c>
      <c r="HR22" s="292">
        <v>569</v>
      </c>
      <c r="HS22" s="292">
        <v>646</v>
      </c>
      <c r="HT22" s="292">
        <v>633</v>
      </c>
      <c r="HU22" s="292">
        <v>648</v>
      </c>
      <c r="HV22" s="292">
        <v>702</v>
      </c>
      <c r="HW22" s="292">
        <v>718</v>
      </c>
      <c r="HX22" s="292">
        <v>701</v>
      </c>
      <c r="HY22" s="292">
        <v>669</v>
      </c>
      <c r="HZ22" s="315">
        <f>SUM(HN22:HY22)</f>
        <v>7808</v>
      </c>
      <c r="IA22" s="292">
        <v>627</v>
      </c>
      <c r="IB22" s="292">
        <v>669</v>
      </c>
      <c r="IC22" s="292">
        <v>597</v>
      </c>
      <c r="ID22" s="292">
        <v>595</v>
      </c>
      <c r="IE22" s="292">
        <v>579</v>
      </c>
      <c r="IF22" s="333">
        <v>600</v>
      </c>
      <c r="IG22" s="339">
        <v>557</v>
      </c>
      <c r="IH22" s="346">
        <v>492</v>
      </c>
      <c r="II22" s="348">
        <v>556</v>
      </c>
      <c r="IJ22" s="346">
        <v>626</v>
      </c>
      <c r="IK22" s="364">
        <v>596</v>
      </c>
      <c r="IL22" s="364">
        <v>547</v>
      </c>
      <c r="IM22" s="315">
        <f>SUM(IA22:IL22)</f>
        <v>7041</v>
      </c>
      <c r="IN22" s="364">
        <v>237</v>
      </c>
      <c r="IO22" s="364">
        <v>225</v>
      </c>
      <c r="IP22" s="384">
        <v>572</v>
      </c>
      <c r="IQ22" s="384">
        <v>885</v>
      </c>
      <c r="IR22" s="384">
        <v>741</v>
      </c>
      <c r="IS22" s="384">
        <v>685</v>
      </c>
      <c r="IT22" s="384">
        <v>693</v>
      </c>
      <c r="IU22" s="384">
        <v>720</v>
      </c>
      <c r="IV22" s="384">
        <v>756</v>
      </c>
      <c r="IW22" s="384">
        <v>867</v>
      </c>
      <c r="IX22" s="384">
        <v>888</v>
      </c>
      <c r="IY22" s="384">
        <v>793</v>
      </c>
      <c r="IZ22" s="315">
        <f>SUM(IN22:IY22)</f>
        <v>8062</v>
      </c>
      <c r="JA22" s="315">
        <v>742</v>
      </c>
      <c r="JB22" s="419">
        <v>747</v>
      </c>
    </row>
    <row r="23" spans="1:262" ht="13.5" customHeight="1" thickBot="1" x14ac:dyDescent="0.35">
      <c r="A23" s="407"/>
      <c r="B23" s="40" t="s">
        <v>93</v>
      </c>
      <c r="C23" s="41"/>
      <c r="D23" s="42">
        <f t="shared" ref="D23:N23" si="134">((D22/C22)-1)*100</f>
        <v>45.914232652372114</v>
      </c>
      <c r="E23" s="41">
        <f t="shared" si="134"/>
        <v>-6.5895284929129332</v>
      </c>
      <c r="F23" s="42">
        <f t="shared" si="134"/>
        <v>34.788802180106536</v>
      </c>
      <c r="G23" s="41">
        <f t="shared" si="134"/>
        <v>-9.1485548867343613</v>
      </c>
      <c r="H23" s="42">
        <f t="shared" si="134"/>
        <v>-9.7157596601254337</v>
      </c>
      <c r="I23" s="41">
        <f t="shared" si="134"/>
        <v>15.1139992157302</v>
      </c>
      <c r="J23" s="42">
        <f t="shared" si="134"/>
        <v>21.903742274563243</v>
      </c>
      <c r="K23" s="41">
        <f t="shared" si="134"/>
        <v>-0.61876247504990545</v>
      </c>
      <c r="L23" s="42">
        <f t="shared" si="134"/>
        <v>45.318337015464948</v>
      </c>
      <c r="M23" s="168">
        <f t="shared" si="134"/>
        <v>-23.288277082123997</v>
      </c>
      <c r="N23" s="167">
        <f t="shared" si="134"/>
        <v>6.9868838281925694</v>
      </c>
      <c r="O23" s="167" t="e">
        <f>((O22/#REF!)-1)*100</f>
        <v>#REF!</v>
      </c>
      <c r="P23" s="168" t="e">
        <f>((P22/#REF!)-1)*100</f>
        <v>#REF!</v>
      </c>
      <c r="Q23" s="167" t="e">
        <f>((Q22/#REF!)-1)*100</f>
        <v>#REF!</v>
      </c>
      <c r="R23" s="168" t="e">
        <f>((R22/#REF!)-1)*100</f>
        <v>#REF!</v>
      </c>
      <c r="S23" s="167" t="e">
        <f>((S22/#REF!)-1)*100</f>
        <v>#REF!</v>
      </c>
      <c r="T23" s="168" t="e">
        <f>((T22/#REF!)-1)*100</f>
        <v>#REF!</v>
      </c>
      <c r="U23" s="167" t="e">
        <f>((U22/#REF!)-1)*100</f>
        <v>#REF!</v>
      </c>
      <c r="V23" s="168" t="e">
        <f>((V22/#REF!)-1)*100</f>
        <v>#REF!</v>
      </c>
      <c r="W23" s="167" t="e">
        <f>((W22/#REF!)-1)*100</f>
        <v>#REF!</v>
      </c>
      <c r="X23" s="168" t="e">
        <f>((X22/#REF!)-1)*100</f>
        <v>#REF!</v>
      </c>
      <c r="Y23" s="167" t="e">
        <f>((Y22/#REF!)-1)*100</f>
        <v>#REF!</v>
      </c>
      <c r="Z23" s="168" t="e">
        <f>((Z22/#REF!)-1)*100</f>
        <v>#REF!</v>
      </c>
      <c r="AA23" s="165">
        <f t="shared" ref="AA23:AN23" si="135">((AA22/N22)-1)*100</f>
        <v>-10.932605840153586</v>
      </c>
      <c r="AB23" s="167">
        <f t="shared" si="135"/>
        <v>46.675964667596467</v>
      </c>
      <c r="AC23" s="168">
        <f t="shared" si="135"/>
        <v>-20.085139318885446</v>
      </c>
      <c r="AD23" s="175">
        <f t="shared" si="135"/>
        <v>-19.368502117828267</v>
      </c>
      <c r="AE23" s="167">
        <f t="shared" si="135"/>
        <v>-12.131567706108504</v>
      </c>
      <c r="AF23" s="168">
        <f t="shared" si="135"/>
        <v>-8.112449799196785</v>
      </c>
      <c r="AG23" s="167">
        <f t="shared" si="135"/>
        <v>-16.261104673619155</v>
      </c>
      <c r="AH23" s="168">
        <f t="shared" si="135"/>
        <v>-13.28125</v>
      </c>
      <c r="AI23" s="167">
        <f t="shared" si="135"/>
        <v>-13.699222126188415</v>
      </c>
      <c r="AJ23" s="168">
        <f t="shared" si="135"/>
        <v>-10.931351114997812</v>
      </c>
      <c r="AK23" s="167">
        <f t="shared" si="135"/>
        <v>-24.353120243531201</v>
      </c>
      <c r="AL23" s="168">
        <f t="shared" si="135"/>
        <v>-20.897718910963945</v>
      </c>
      <c r="AM23" s="169">
        <f t="shared" si="135"/>
        <v>-8.9285714285714306</v>
      </c>
      <c r="AN23" s="165">
        <f t="shared" si="135"/>
        <v>-29.325014180374364</v>
      </c>
      <c r="AO23" s="170">
        <f t="shared" ref="AO23:AZ23" si="136">((AO22/AB22)-1)*100</f>
        <v>-36.862123613312207</v>
      </c>
      <c r="AP23" s="165">
        <f t="shared" si="136"/>
        <v>-3.7288135593220306</v>
      </c>
      <c r="AQ23" s="165">
        <f t="shared" si="136"/>
        <v>-5.1098376313276077</v>
      </c>
      <c r="AR23" s="165">
        <f t="shared" si="136"/>
        <v>-1.1667476908118646</v>
      </c>
      <c r="AS23" s="165">
        <f t="shared" si="136"/>
        <v>-8.4353146853146868</v>
      </c>
      <c r="AT23" s="165">
        <f t="shared" si="136"/>
        <v>-28.920664206642066</v>
      </c>
      <c r="AU23" s="165">
        <f t="shared" si="136"/>
        <v>-31.981981981981978</v>
      </c>
      <c r="AV23" s="165">
        <f t="shared" si="136"/>
        <v>-37.356034051076612</v>
      </c>
      <c r="AW23" s="165">
        <f t="shared" si="136"/>
        <v>-41.678939617083941</v>
      </c>
      <c r="AX23" s="165">
        <f t="shared" si="136"/>
        <v>-46.529175050301809</v>
      </c>
      <c r="AY23" s="165">
        <f t="shared" si="136"/>
        <v>-48.325581395348834</v>
      </c>
      <c r="AZ23" s="165">
        <f t="shared" si="136"/>
        <v>-55.800653594771241</v>
      </c>
      <c r="BA23" s="165">
        <f t="shared" ref="BA23:BL23" si="137">((BA22/AO22)-1)*100</f>
        <v>-26.656626506024097</v>
      </c>
      <c r="BB23" s="165">
        <f t="shared" si="137"/>
        <v>-28.873239436619713</v>
      </c>
      <c r="BC23" s="165">
        <f t="shared" si="137"/>
        <v>-24.55963764469049</v>
      </c>
      <c r="BD23" s="165">
        <f t="shared" si="137"/>
        <v>-30.545991146089523</v>
      </c>
      <c r="BE23" s="165">
        <f t="shared" si="137"/>
        <v>-38.090692124105004</v>
      </c>
      <c r="BF23" s="165">
        <f t="shared" si="137"/>
        <v>-16.547696301103176</v>
      </c>
      <c r="BG23" s="165">
        <f t="shared" si="137"/>
        <v>-10.080941869021343</v>
      </c>
      <c r="BH23" s="165">
        <f t="shared" si="137"/>
        <v>1.1990407673860837</v>
      </c>
      <c r="BI23" s="165">
        <f t="shared" si="137"/>
        <v>2.6936026936027035</v>
      </c>
      <c r="BJ23" s="165">
        <f t="shared" si="137"/>
        <v>11.853245531514588</v>
      </c>
      <c r="BK23" s="165">
        <f t="shared" si="137"/>
        <v>17.37173717371736</v>
      </c>
      <c r="BL23" s="165">
        <f t="shared" si="137"/>
        <v>10.258780036968584</v>
      </c>
      <c r="BM23" s="165">
        <f>((BM22/AN22)-1)*100</f>
        <v>-15.66078116639914</v>
      </c>
      <c r="BN23" s="92">
        <f t="shared" ref="BN23:BY23" si="138">((BN22/BA22)-1)*100</f>
        <v>-28.199863107460644</v>
      </c>
      <c r="BO23" s="92">
        <f t="shared" si="138"/>
        <v>-23.125884016973131</v>
      </c>
      <c r="BP23" s="92">
        <f t="shared" si="138"/>
        <v>-34.022681787858581</v>
      </c>
      <c r="BQ23" s="92">
        <f t="shared" si="138"/>
        <v>-27.832861189801694</v>
      </c>
      <c r="BR23" s="92">
        <f t="shared" si="138"/>
        <v>-30.300693909020815</v>
      </c>
      <c r="BS23" s="145">
        <f t="shared" si="138"/>
        <v>-17.1850699844479</v>
      </c>
      <c r="BT23" s="145">
        <f t="shared" si="138"/>
        <v>-21.603927986906712</v>
      </c>
      <c r="BU23" s="145">
        <f t="shared" si="138"/>
        <v>-26.619273301737756</v>
      </c>
      <c r="BV23" s="145">
        <f t="shared" si="138"/>
        <v>-21.721311475409834</v>
      </c>
      <c r="BW23" s="145">
        <f t="shared" si="138"/>
        <v>-20.353238015138775</v>
      </c>
      <c r="BX23" s="145">
        <f t="shared" si="138"/>
        <v>-22.239263803680988</v>
      </c>
      <c r="BY23" s="237">
        <f t="shared" si="138"/>
        <v>-12.992455993294216</v>
      </c>
      <c r="BZ23" s="236">
        <f t="shared" ref="BZ23:CR23" si="139">((BZ22/BM22)-1)*100</f>
        <v>-24.164181945061213</v>
      </c>
      <c r="CA23" s="230">
        <f t="shared" si="139"/>
        <v>-7.7216396568160146</v>
      </c>
      <c r="CB23" s="231">
        <f t="shared" si="139"/>
        <v>-14.075436982520696</v>
      </c>
      <c r="CC23" s="231">
        <f t="shared" si="139"/>
        <v>4.7522750252780632</v>
      </c>
      <c r="CD23" s="165">
        <f t="shared" si="139"/>
        <v>-6.2806673209028441</v>
      </c>
      <c r="CE23" s="236">
        <f t="shared" si="139"/>
        <v>-2.6548672566371723</v>
      </c>
      <c r="CF23" s="236">
        <f t="shared" si="139"/>
        <v>-6.6666666666666652</v>
      </c>
      <c r="CG23" s="236">
        <f t="shared" si="139"/>
        <v>-9.8121085594989559</v>
      </c>
      <c r="CH23" s="236">
        <f t="shared" si="139"/>
        <v>13.885898815931119</v>
      </c>
      <c r="CI23" s="236">
        <f t="shared" si="139"/>
        <v>1.6753926701570609</v>
      </c>
      <c r="CJ23" s="236">
        <f t="shared" si="139"/>
        <v>7.8141499472016873</v>
      </c>
      <c r="CK23" s="236">
        <f t="shared" si="139"/>
        <v>2.1696252465483346</v>
      </c>
      <c r="CL23" s="241">
        <f t="shared" si="139"/>
        <v>8.2851637764932651</v>
      </c>
      <c r="CM23" s="239">
        <f t="shared" si="139"/>
        <v>-0.94529027940438715</v>
      </c>
      <c r="CN23" s="244">
        <f t="shared" si="139"/>
        <v>0.10330578512396382</v>
      </c>
      <c r="CO23" s="165">
        <f t="shared" si="139"/>
        <v>6.1027837259100659</v>
      </c>
      <c r="CP23" s="236">
        <f t="shared" si="139"/>
        <v>7.0463320463320489</v>
      </c>
      <c r="CQ23" s="165">
        <f t="shared" si="139"/>
        <v>4.1884816753926746</v>
      </c>
      <c r="CR23" s="236">
        <f t="shared" si="139"/>
        <v>14.090909090909086</v>
      </c>
      <c r="CS23" s="236">
        <f t="shared" ref="CS23:DZ23" si="140">((CS22/CF22)-1)*100</f>
        <v>4.527162977867194</v>
      </c>
      <c r="CT23" s="236">
        <f t="shared" si="140"/>
        <v>11.342592592592581</v>
      </c>
      <c r="CU23" s="236">
        <f t="shared" si="140"/>
        <v>-16.91871455576559</v>
      </c>
      <c r="CV23" s="236">
        <f t="shared" si="140"/>
        <v>-4.7373841400617955</v>
      </c>
      <c r="CW23" s="236">
        <f t="shared" si="140"/>
        <v>-3.8197845249755114</v>
      </c>
      <c r="CX23" s="236">
        <f t="shared" si="140"/>
        <v>-4.9227799227799185</v>
      </c>
      <c r="CY23" s="236">
        <f t="shared" si="140"/>
        <v>-24.288256227758009</v>
      </c>
      <c r="CZ23" s="239">
        <f t="shared" si="140"/>
        <v>-1.2667848999239895</v>
      </c>
      <c r="DA23" s="236">
        <f t="shared" si="140"/>
        <v>-25.593395252837979</v>
      </c>
      <c r="DB23" s="236">
        <f t="shared" si="140"/>
        <v>-9.8890010090817331</v>
      </c>
      <c r="DC23" s="236">
        <f t="shared" si="140"/>
        <v>-23.985572587917048</v>
      </c>
      <c r="DD23" s="236">
        <f t="shared" si="140"/>
        <v>-21.005025125628141</v>
      </c>
      <c r="DE23" s="236">
        <f t="shared" si="140"/>
        <v>-19.322709163346619</v>
      </c>
      <c r="DF23" s="236">
        <f t="shared" si="140"/>
        <v>-15.688161693936475</v>
      </c>
      <c r="DG23" s="236">
        <f t="shared" si="140"/>
        <v>-11.746361746361744</v>
      </c>
      <c r="DH23" s="236">
        <f t="shared" si="140"/>
        <v>-9.3287827076222953</v>
      </c>
      <c r="DI23" s="236">
        <f t="shared" si="140"/>
        <v>-14.162162162162161</v>
      </c>
      <c r="DJ23" s="236">
        <f t="shared" si="140"/>
        <v>-15.682281059063142</v>
      </c>
      <c r="DK23" s="236">
        <f t="shared" si="140"/>
        <v>-17.157360406091371</v>
      </c>
      <c r="DL23" s="236">
        <f t="shared" si="140"/>
        <v>-11.633372502937721</v>
      </c>
      <c r="DM23" s="239">
        <f t="shared" si="140"/>
        <v>-16.474210931485757</v>
      </c>
      <c r="DN23" s="236">
        <f t="shared" si="140"/>
        <v>-17.61442441054092</v>
      </c>
      <c r="DO23" s="236">
        <f t="shared" si="140"/>
        <v>-28.107502799552076</v>
      </c>
      <c r="DP23" s="236">
        <f t="shared" si="140"/>
        <v>13.641755634638187</v>
      </c>
      <c r="DQ23" s="236">
        <f t="shared" si="140"/>
        <v>-3.8167938931297662</v>
      </c>
      <c r="DR23" s="236">
        <f t="shared" si="140"/>
        <v>-8.1481481481481488</v>
      </c>
      <c r="DS23" s="236">
        <f t="shared" si="140"/>
        <v>6.5068493150684859</v>
      </c>
      <c r="DT23" s="236">
        <f t="shared" si="140"/>
        <v>24.028268551236742</v>
      </c>
      <c r="DU23" s="236">
        <f t="shared" si="140"/>
        <v>37.641154328732739</v>
      </c>
      <c r="DV23" s="236">
        <f t="shared" si="140"/>
        <v>39.420654911838795</v>
      </c>
      <c r="DW23" s="236">
        <f t="shared" si="140"/>
        <v>42.995169082125592</v>
      </c>
      <c r="DX23" s="236">
        <f t="shared" si="140"/>
        <v>46.81372549019607</v>
      </c>
      <c r="DY23" s="236">
        <f t="shared" si="140"/>
        <v>63.696808510638306</v>
      </c>
      <c r="DZ23" s="239">
        <f t="shared" si="140"/>
        <v>17.736815156170003</v>
      </c>
      <c r="EA23" s="236">
        <f t="shared" ref="EA23:EG23" si="141">((EA22/DN22)-1)*100</f>
        <v>48.821548821548831</v>
      </c>
      <c r="EB23" s="236">
        <f t="shared" si="141"/>
        <v>71.18380062305296</v>
      </c>
      <c r="EC23" s="236">
        <f t="shared" si="141"/>
        <v>40.709812108559504</v>
      </c>
      <c r="ED23" s="236">
        <f t="shared" si="141"/>
        <v>22.089947089947092</v>
      </c>
      <c r="EE23" s="236">
        <f t="shared" si="141"/>
        <v>15.591397849462375</v>
      </c>
      <c r="EF23" s="236">
        <f t="shared" si="141"/>
        <v>2.8938906752411508</v>
      </c>
      <c r="EG23" s="236">
        <f t="shared" si="141"/>
        <v>1.5194681861348425</v>
      </c>
      <c r="EH23" s="236">
        <f t="shared" ref="EH23:FA23" si="142">((EH22/DU22)-1)*100</f>
        <v>-2.7347310847766648</v>
      </c>
      <c r="EI23" s="236">
        <f t="shared" si="142"/>
        <v>-0.90334236675699842</v>
      </c>
      <c r="EJ23" s="236">
        <f t="shared" si="142"/>
        <v>4.0540540540540571</v>
      </c>
      <c r="EK23" s="236">
        <f t="shared" si="142"/>
        <v>-19.365609348914859</v>
      </c>
      <c r="EL23" s="236">
        <f t="shared" si="142"/>
        <v>-20.552396425670182</v>
      </c>
      <c r="EM23" s="239">
        <f t="shared" si="142"/>
        <v>8.5761503000782788</v>
      </c>
      <c r="EN23" s="236">
        <f t="shared" si="142"/>
        <v>13.009049773755654</v>
      </c>
      <c r="EO23" s="236">
        <f t="shared" si="142"/>
        <v>17.106460418562321</v>
      </c>
      <c r="EP23" s="236">
        <f t="shared" si="142"/>
        <v>-43.620178041543021</v>
      </c>
      <c r="EQ23" s="236">
        <f t="shared" si="142"/>
        <v>-31.310942578548218</v>
      </c>
      <c r="ER23" s="236">
        <f t="shared" si="142"/>
        <v>-54.418604651162795</v>
      </c>
      <c r="ES23" s="236">
        <f t="shared" si="142"/>
        <v>-55.3125</v>
      </c>
      <c r="ET23" s="236">
        <f t="shared" si="142"/>
        <v>-60.898035547240404</v>
      </c>
      <c r="EU23" s="236">
        <f t="shared" si="142"/>
        <v>-37.300843486410493</v>
      </c>
      <c r="EV23" s="236">
        <f t="shared" si="142"/>
        <v>-39.28896991795807</v>
      </c>
      <c r="EW23" s="236">
        <f t="shared" si="142"/>
        <v>-40.503246753246756</v>
      </c>
      <c r="EX23" s="236">
        <f t="shared" si="142"/>
        <v>-25.362318840579711</v>
      </c>
      <c r="EY23" s="236">
        <f t="shared" si="142"/>
        <v>-24.028629856850714</v>
      </c>
      <c r="EZ23" s="239">
        <f t="shared" si="142"/>
        <v>-32.299927901946646</v>
      </c>
      <c r="FA23" s="236">
        <f t="shared" si="142"/>
        <v>-47.347347347347345</v>
      </c>
      <c r="FB23" s="236">
        <f t="shared" ref="FB23:IA23" si="143">((FB22/EO22)-1)*100</f>
        <v>-53.45765345765345</v>
      </c>
      <c r="FC23" s="236">
        <f t="shared" si="143"/>
        <v>-21.315789473684209</v>
      </c>
      <c r="FD23" s="236">
        <f t="shared" si="143"/>
        <v>-12.14511041009464</v>
      </c>
      <c r="FE23" s="236">
        <f t="shared" si="143"/>
        <v>35.20408163265305</v>
      </c>
      <c r="FF23" s="236">
        <f t="shared" si="143"/>
        <v>35.897435897435905</v>
      </c>
      <c r="FG23" s="236">
        <f t="shared" si="143"/>
        <v>25.119617224880386</v>
      </c>
      <c r="FH23" s="236">
        <f t="shared" si="143"/>
        <v>-45.440956651718992</v>
      </c>
      <c r="FI23" s="236">
        <f t="shared" si="143"/>
        <v>-41.141141141141148</v>
      </c>
      <c r="FJ23" s="236">
        <f t="shared" si="143"/>
        <v>-50.341064120054568</v>
      </c>
      <c r="FK23" s="236">
        <f t="shared" si="143"/>
        <v>-45.076282940360613</v>
      </c>
      <c r="FL23" s="236">
        <f t="shared" si="143"/>
        <v>-46.567967698519517</v>
      </c>
      <c r="FM23" s="239">
        <f t="shared" si="143"/>
        <v>-31.014081173825581</v>
      </c>
      <c r="FN23" s="236">
        <f t="shared" si="143"/>
        <v>-35.171102661596954</v>
      </c>
      <c r="FO23" s="236">
        <f t="shared" si="143"/>
        <v>-40.901502504173628</v>
      </c>
      <c r="FP23" s="236">
        <f t="shared" si="143"/>
        <v>-27.926421404682277</v>
      </c>
      <c r="FQ23" s="236">
        <f t="shared" si="143"/>
        <v>-20.107719928186718</v>
      </c>
      <c r="FR23" s="236">
        <f t="shared" si="143"/>
        <v>-31.132075471698116</v>
      </c>
      <c r="FS23" s="236">
        <f t="shared" si="143"/>
        <v>-27.444253859348201</v>
      </c>
      <c r="FT23" s="236">
        <f t="shared" si="143"/>
        <v>-26.195028680688338</v>
      </c>
      <c r="FU23" s="236">
        <f t="shared" si="143"/>
        <v>10.410958904109592</v>
      </c>
      <c r="FV23" s="236">
        <f t="shared" si="143"/>
        <v>5.6122448979591733</v>
      </c>
      <c r="FW23" s="236">
        <f t="shared" si="143"/>
        <v>37.912087912087912</v>
      </c>
      <c r="FX23" s="236">
        <f t="shared" si="143"/>
        <v>34.343434343434339</v>
      </c>
      <c r="FY23" s="236">
        <f t="shared" si="143"/>
        <v>12.594458438287148</v>
      </c>
      <c r="FZ23" s="239">
        <f t="shared" si="143"/>
        <v>-13.499142367066897</v>
      </c>
      <c r="GA23" s="236">
        <f t="shared" si="143"/>
        <v>15.542521994134905</v>
      </c>
      <c r="GB23" s="236">
        <f t="shared" si="143"/>
        <v>5.0847457627118731</v>
      </c>
      <c r="GC23" s="236">
        <f t="shared" si="143"/>
        <v>91.647331786542921</v>
      </c>
      <c r="GD23" s="236">
        <f t="shared" si="143"/>
        <v>65.842696629213492</v>
      </c>
      <c r="GE23" s="236">
        <f t="shared" si="143"/>
        <v>96.164383561643831</v>
      </c>
      <c r="GF23" s="236">
        <f t="shared" si="143"/>
        <v>53.664302600472816</v>
      </c>
      <c r="GG23" s="236">
        <f t="shared" si="143"/>
        <v>103.10880829015545</v>
      </c>
      <c r="GH23" s="236">
        <f t="shared" si="143"/>
        <v>61.786600496277913</v>
      </c>
      <c r="GI23" s="236">
        <f t="shared" si="143"/>
        <v>68.840579710144922</v>
      </c>
      <c r="GJ23" s="236">
        <f t="shared" si="143"/>
        <v>62.948207171314749</v>
      </c>
      <c r="GK23" s="236">
        <f t="shared" si="143"/>
        <v>46.240601503759393</v>
      </c>
      <c r="GL23" s="236">
        <f t="shared" si="143"/>
        <v>88.366890380313208</v>
      </c>
      <c r="GM23" s="239">
        <f t="shared" si="143"/>
        <v>63.969859210787241</v>
      </c>
      <c r="GN23" s="236">
        <f t="shared" si="143"/>
        <v>92.639593908629436</v>
      </c>
      <c r="GO23" s="236">
        <f t="shared" si="143"/>
        <v>109.6774193548387</v>
      </c>
      <c r="GP23" s="236">
        <f t="shared" si="143"/>
        <v>22.51815980629539</v>
      </c>
      <c r="GQ23" s="236">
        <f t="shared" si="143"/>
        <v>6.3685636856368522</v>
      </c>
      <c r="GR23" s="236">
        <f t="shared" si="143"/>
        <v>25.139664804469277</v>
      </c>
      <c r="GS23" s="236">
        <f t="shared" si="143"/>
        <v>18.307692307692314</v>
      </c>
      <c r="GT23" s="236">
        <f t="shared" si="143"/>
        <v>28.316326530612244</v>
      </c>
      <c r="GU23" s="236">
        <f t="shared" si="143"/>
        <v>4.7546012269938709</v>
      </c>
      <c r="GV23" s="236">
        <f t="shared" si="143"/>
        <v>29.184549356223165</v>
      </c>
      <c r="GW23" s="236">
        <f t="shared" si="143"/>
        <v>-2.6894865525672329</v>
      </c>
      <c r="GX23" s="236">
        <f t="shared" si="143"/>
        <v>-0.12853470437017567</v>
      </c>
      <c r="GY23" s="236">
        <f t="shared" si="143"/>
        <v>-17.220902612826606</v>
      </c>
      <c r="GZ23" s="239">
        <f t="shared" si="143"/>
        <v>19.276817027451919</v>
      </c>
      <c r="HA23" s="236">
        <f t="shared" si="143"/>
        <v>-5.1383399209486207</v>
      </c>
      <c r="HB23" s="236">
        <f t="shared" si="143"/>
        <v>-7.4358974358974317</v>
      </c>
      <c r="HC23" s="236">
        <f t="shared" si="143"/>
        <v>-12.549407114624511</v>
      </c>
      <c r="HD23" s="236">
        <f t="shared" si="143"/>
        <v>-8.407643312101909</v>
      </c>
      <c r="HE23" s="236">
        <f t="shared" si="143"/>
        <v>-23.214285714285708</v>
      </c>
      <c r="HF23" s="236">
        <f t="shared" si="143"/>
        <v>-17.815344603381011</v>
      </c>
      <c r="HG23" s="236">
        <f t="shared" si="143"/>
        <v>-26.043737574552683</v>
      </c>
      <c r="HH23" s="236">
        <f t="shared" si="143"/>
        <v>4.5387994143484711</v>
      </c>
      <c r="HI23" s="236">
        <f t="shared" si="143"/>
        <v>-17.607973421926914</v>
      </c>
      <c r="HJ23" s="236">
        <f t="shared" si="143"/>
        <v>1.3819095477386911</v>
      </c>
      <c r="HK23" s="236">
        <f t="shared" si="143"/>
        <v>-3.3462033462033469</v>
      </c>
      <c r="HL23" s="236">
        <f t="shared" si="143"/>
        <v>0.57388809182210565</v>
      </c>
      <c r="HM23" s="239">
        <f t="shared" si="143"/>
        <v>-10.503903477643718</v>
      </c>
      <c r="HN23" s="236">
        <f t="shared" si="143"/>
        <v>-7.0833333333333304</v>
      </c>
      <c r="HO23" s="236">
        <f t="shared" si="143"/>
        <v>-11.772853185595567</v>
      </c>
      <c r="HP23" s="236">
        <f t="shared" si="143"/>
        <v>-30.734463276836156</v>
      </c>
      <c r="HQ23" s="236">
        <f t="shared" si="143"/>
        <v>-16.133518776077882</v>
      </c>
      <c r="HR23" s="236">
        <f t="shared" si="143"/>
        <v>-17.296511627906973</v>
      </c>
      <c r="HS23" s="236">
        <f t="shared" si="143"/>
        <v>2.2151898734177111</v>
      </c>
      <c r="HT23" s="236">
        <f t="shared" si="143"/>
        <v>-14.919354838709676</v>
      </c>
      <c r="HU23" s="236">
        <f t="shared" si="143"/>
        <v>-9.2436974789915975</v>
      </c>
      <c r="HV23" s="236">
        <f t="shared" si="143"/>
        <v>-5.6451612903225756</v>
      </c>
      <c r="HW23" s="236">
        <f t="shared" si="143"/>
        <v>-11.028500619578685</v>
      </c>
      <c r="HX23" s="236">
        <f t="shared" si="143"/>
        <v>-6.6577896138481973</v>
      </c>
      <c r="HY23" s="236">
        <f t="shared" si="143"/>
        <v>-4.564907275320973</v>
      </c>
      <c r="HZ23" s="239">
        <f t="shared" si="143"/>
        <v>-11.544125977115671</v>
      </c>
      <c r="IA23" s="236">
        <f t="shared" si="143"/>
        <v>-6.2780269058295923</v>
      </c>
      <c r="IB23" s="236">
        <f t="shared" ref="IB23:IL23" si="144">((IB22/HO22)-1)*100</f>
        <v>5.0235478806907485</v>
      </c>
      <c r="IC23" s="236">
        <f t="shared" si="144"/>
        <v>-2.610114192495927</v>
      </c>
      <c r="ID23" s="236">
        <f t="shared" si="144"/>
        <v>-1.3266998341625258</v>
      </c>
      <c r="IE23" s="236">
        <f t="shared" si="144"/>
        <v>1.7574692442882345</v>
      </c>
      <c r="IF23" s="334">
        <f t="shared" si="144"/>
        <v>-7.1207430340557316</v>
      </c>
      <c r="IG23" s="338">
        <f t="shared" si="144"/>
        <v>-12.00631911532386</v>
      </c>
      <c r="IH23" s="347">
        <f t="shared" si="144"/>
        <v>-24.074074074074069</v>
      </c>
      <c r="II23" s="349">
        <f t="shared" si="144"/>
        <v>-20.7977207977208</v>
      </c>
      <c r="IJ23" s="349">
        <f t="shared" si="144"/>
        <v>-12.813370473537599</v>
      </c>
      <c r="IK23" s="368">
        <f t="shared" si="144"/>
        <v>-14.978601997146935</v>
      </c>
      <c r="IL23" s="368">
        <f t="shared" si="144"/>
        <v>-18.236173393124066</v>
      </c>
      <c r="IM23" s="239">
        <f t="shared" ref="IM23:JB23" si="145">((IM22/HZ22)-1)*100</f>
        <v>-9.8232581967213068</v>
      </c>
      <c r="IN23" s="368">
        <f t="shared" si="145"/>
        <v>-62.200956937799049</v>
      </c>
      <c r="IO23" s="372">
        <f t="shared" si="145"/>
        <v>-66.367713004484301</v>
      </c>
      <c r="IP23" s="385">
        <f t="shared" si="145"/>
        <v>-4.1876046901172526</v>
      </c>
      <c r="IQ23" s="385">
        <f t="shared" si="145"/>
        <v>48.739495798319332</v>
      </c>
      <c r="IR23" s="385">
        <f t="shared" si="145"/>
        <v>27.979274611398974</v>
      </c>
      <c r="IS23" s="385">
        <f t="shared" si="145"/>
        <v>14.166666666666661</v>
      </c>
      <c r="IT23" s="385">
        <f t="shared" si="145"/>
        <v>24.416517055655305</v>
      </c>
      <c r="IU23" s="385">
        <f t="shared" si="145"/>
        <v>46.341463414634141</v>
      </c>
      <c r="IV23" s="385">
        <f t="shared" si="145"/>
        <v>35.97122302158273</v>
      </c>
      <c r="IW23" s="385">
        <f t="shared" si="145"/>
        <v>38.498402555910552</v>
      </c>
      <c r="IX23" s="385">
        <f t="shared" si="145"/>
        <v>48.993288590604031</v>
      </c>
      <c r="IY23" s="385">
        <f t="shared" si="145"/>
        <v>44.972577696526514</v>
      </c>
      <c r="IZ23" s="239">
        <f t="shared" si="145"/>
        <v>14.50078113904274</v>
      </c>
      <c r="JA23" s="239">
        <f t="shared" si="145"/>
        <v>213.08016877637129</v>
      </c>
      <c r="JB23" s="418">
        <f t="shared" si="145"/>
        <v>231.99999999999997</v>
      </c>
    </row>
    <row r="24" spans="1:262" ht="13.5" customHeight="1" x14ac:dyDescent="0.3">
      <c r="A24" s="404" t="s">
        <v>183</v>
      </c>
      <c r="B24" s="43" t="s">
        <v>92</v>
      </c>
      <c r="C24" s="56">
        <v>56476</v>
      </c>
      <c r="D24" s="45">
        <v>65077</v>
      </c>
      <c r="E24" s="44">
        <v>67044</v>
      </c>
      <c r="F24" s="45">
        <v>71995</v>
      </c>
      <c r="G24" s="44">
        <v>60510</v>
      </c>
      <c r="H24" s="45">
        <v>59337</v>
      </c>
      <c r="I24" s="44">
        <v>59098</v>
      </c>
      <c r="J24" s="45">
        <v>64934</v>
      </c>
      <c r="K24" s="44">
        <v>79154</v>
      </c>
      <c r="L24" s="45">
        <v>55756</v>
      </c>
      <c r="M24" s="176">
        <v>51982</v>
      </c>
      <c r="N24" s="172">
        <f>SUM(O24:Z24)</f>
        <v>62848</v>
      </c>
      <c r="O24" s="172">
        <v>4807</v>
      </c>
      <c r="P24" s="176">
        <v>4661</v>
      </c>
      <c r="Q24" s="172">
        <v>4770</v>
      </c>
      <c r="R24" s="176">
        <v>4946</v>
      </c>
      <c r="S24" s="172">
        <v>5368</v>
      </c>
      <c r="T24" s="176">
        <v>4781</v>
      </c>
      <c r="U24" s="172">
        <v>5189</v>
      </c>
      <c r="V24" s="176">
        <v>5625</v>
      </c>
      <c r="W24" s="172">
        <v>4785</v>
      </c>
      <c r="X24" s="176">
        <v>4559</v>
      </c>
      <c r="Y24" s="172">
        <v>6267</v>
      </c>
      <c r="Z24" s="176">
        <v>7090</v>
      </c>
      <c r="AA24" s="172">
        <f>SUM(AB24:AM24)</f>
        <v>102930</v>
      </c>
      <c r="AB24" s="172">
        <v>7142</v>
      </c>
      <c r="AC24" s="176">
        <v>7912</v>
      </c>
      <c r="AD24" s="177">
        <v>8234</v>
      </c>
      <c r="AE24" s="159">
        <v>8967</v>
      </c>
      <c r="AF24" s="160">
        <v>11063</v>
      </c>
      <c r="AG24" s="159">
        <v>8168</v>
      </c>
      <c r="AH24" s="160">
        <v>6374</v>
      </c>
      <c r="AI24" s="159">
        <v>5747</v>
      </c>
      <c r="AJ24" s="160">
        <v>13182</v>
      </c>
      <c r="AK24" s="159">
        <v>11290</v>
      </c>
      <c r="AL24" s="160">
        <v>7290</v>
      </c>
      <c r="AM24" s="161">
        <v>7561</v>
      </c>
      <c r="AN24" s="309">
        <f>SUM(AO24:AZ24)</f>
        <v>58061</v>
      </c>
      <c r="AO24" s="294">
        <v>7171</v>
      </c>
      <c r="AP24" s="295">
        <v>5690</v>
      </c>
      <c r="AQ24" s="296">
        <v>5881</v>
      </c>
      <c r="AR24" s="296">
        <v>4973</v>
      </c>
      <c r="AS24" s="296">
        <v>4735</v>
      </c>
      <c r="AT24" s="296">
        <v>5685</v>
      </c>
      <c r="AU24" s="296">
        <v>4415</v>
      </c>
      <c r="AV24" s="296">
        <v>3445</v>
      </c>
      <c r="AW24" s="296">
        <v>3727</v>
      </c>
      <c r="AX24" s="296">
        <v>3716</v>
      </c>
      <c r="AY24" s="296">
        <v>3698</v>
      </c>
      <c r="AZ24" s="296">
        <v>4925</v>
      </c>
      <c r="BA24" s="296">
        <v>4148</v>
      </c>
      <c r="BB24" s="296">
        <v>4168</v>
      </c>
      <c r="BC24" s="296">
        <v>4682</v>
      </c>
      <c r="BD24" s="296">
        <v>5265</v>
      </c>
      <c r="BE24" s="296">
        <v>5202</v>
      </c>
      <c r="BF24" s="296">
        <v>5228</v>
      </c>
      <c r="BG24" s="296">
        <v>5266</v>
      </c>
      <c r="BH24" s="296">
        <v>5829</v>
      </c>
      <c r="BI24" s="296">
        <v>5104</v>
      </c>
      <c r="BJ24" s="296">
        <v>5055</v>
      </c>
      <c r="BK24" s="296">
        <v>5509</v>
      </c>
      <c r="BL24" s="296">
        <v>5464</v>
      </c>
      <c r="BM24" s="297">
        <f>SUM(BA24:BL24)</f>
        <v>60920</v>
      </c>
      <c r="BN24" s="298">
        <v>5035</v>
      </c>
      <c r="BO24" s="298">
        <v>5239</v>
      </c>
      <c r="BP24" s="298">
        <v>5468</v>
      </c>
      <c r="BQ24" s="298">
        <v>6357</v>
      </c>
      <c r="BR24" s="298">
        <v>4815</v>
      </c>
      <c r="BS24" s="300">
        <v>4461</v>
      </c>
      <c r="BT24" s="300">
        <v>4879</v>
      </c>
      <c r="BU24" s="300">
        <v>4497</v>
      </c>
      <c r="BV24" s="300">
        <v>4783</v>
      </c>
      <c r="BW24" s="300">
        <v>4527</v>
      </c>
      <c r="BX24" s="153">
        <v>3760</v>
      </c>
      <c r="BY24" s="319">
        <v>3659</v>
      </c>
      <c r="BZ24" s="297">
        <f>SUM(BN24:BY24)</f>
        <v>57480</v>
      </c>
      <c r="CA24" s="294">
        <v>3553</v>
      </c>
      <c r="CB24" s="295">
        <v>3809</v>
      </c>
      <c r="CC24" s="295">
        <v>5099</v>
      </c>
      <c r="CD24" s="296">
        <v>3147</v>
      </c>
      <c r="CE24" s="304">
        <v>3034</v>
      </c>
      <c r="CF24" s="304">
        <v>3996</v>
      </c>
      <c r="CG24" s="304">
        <v>3711</v>
      </c>
      <c r="CH24" s="304">
        <v>3735</v>
      </c>
      <c r="CI24" s="304">
        <v>4236</v>
      </c>
      <c r="CJ24" s="304">
        <v>4174</v>
      </c>
      <c r="CK24" s="304">
        <v>6109</v>
      </c>
      <c r="CL24" s="302">
        <v>4438</v>
      </c>
      <c r="CM24" s="315">
        <f>SUM(CA24:CL24)</f>
        <v>49041</v>
      </c>
      <c r="CN24" s="306">
        <v>4814</v>
      </c>
      <c r="CO24" s="307">
        <v>6976</v>
      </c>
      <c r="CP24" s="308">
        <v>7141</v>
      </c>
      <c r="CQ24" s="307">
        <v>4820</v>
      </c>
      <c r="CR24" s="308">
        <v>5021</v>
      </c>
      <c r="CS24" s="308">
        <v>6807</v>
      </c>
      <c r="CT24" s="308">
        <v>4748</v>
      </c>
      <c r="CU24" s="308">
        <v>5704</v>
      </c>
      <c r="CV24" s="308">
        <v>4112</v>
      </c>
      <c r="CW24" s="308">
        <v>4172</v>
      </c>
      <c r="CX24" s="308">
        <v>4149</v>
      </c>
      <c r="CY24" s="308">
        <v>3817</v>
      </c>
      <c r="CZ24" s="315">
        <f>SUM(CN24:CY24)</f>
        <v>62281</v>
      </c>
      <c r="DA24" s="308">
        <v>3363</v>
      </c>
      <c r="DB24" s="308">
        <v>4186</v>
      </c>
      <c r="DC24" s="308">
        <v>8568</v>
      </c>
      <c r="DD24" s="308">
        <v>3570</v>
      </c>
      <c r="DE24" s="308">
        <v>1869</v>
      </c>
      <c r="DF24" s="308">
        <v>3146</v>
      </c>
      <c r="DG24" s="308">
        <v>2653</v>
      </c>
      <c r="DH24" s="308">
        <v>5319</v>
      </c>
      <c r="DI24" s="308">
        <v>4079</v>
      </c>
      <c r="DJ24" s="308">
        <v>8458</v>
      </c>
      <c r="DK24" s="308">
        <v>4027</v>
      </c>
      <c r="DL24" s="308">
        <v>2864</v>
      </c>
      <c r="DM24" s="315">
        <f>SUM(DA24:DL24)</f>
        <v>52102</v>
      </c>
      <c r="DN24" s="308">
        <v>2363</v>
      </c>
      <c r="DO24" s="308">
        <v>7961</v>
      </c>
      <c r="DP24" s="308">
        <v>4903</v>
      </c>
      <c r="DQ24" s="308">
        <v>2670</v>
      </c>
      <c r="DR24" s="308">
        <v>2462</v>
      </c>
      <c r="DS24" s="308">
        <v>3473</v>
      </c>
      <c r="DT24" s="308">
        <v>3210</v>
      </c>
      <c r="DU24" s="308">
        <v>2529</v>
      </c>
      <c r="DV24" s="308">
        <v>2485</v>
      </c>
      <c r="DW24" s="308">
        <v>5321</v>
      </c>
      <c r="DX24" s="308">
        <v>2561</v>
      </c>
      <c r="DY24" s="308">
        <v>2550</v>
      </c>
      <c r="DZ24" s="315">
        <f>SUM(DN24:DY24)</f>
        <v>42488</v>
      </c>
      <c r="EA24" s="308">
        <v>2083</v>
      </c>
      <c r="EB24" s="308">
        <v>1955</v>
      </c>
      <c r="EC24" s="308">
        <v>2042</v>
      </c>
      <c r="ED24" s="308">
        <v>2546</v>
      </c>
      <c r="EE24" s="308">
        <v>1440</v>
      </c>
      <c r="EF24" s="308">
        <v>3065</v>
      </c>
      <c r="EG24" s="308">
        <v>3365</v>
      </c>
      <c r="EH24" s="308">
        <v>2203</v>
      </c>
      <c r="EI24" s="308">
        <v>2702</v>
      </c>
      <c r="EJ24" s="308">
        <v>3882</v>
      </c>
      <c r="EK24" s="308">
        <v>2937</v>
      </c>
      <c r="EL24" s="308">
        <v>2866</v>
      </c>
      <c r="EM24" s="315">
        <f>SUM(EA24:EL24)</f>
        <v>31086</v>
      </c>
      <c r="EN24" s="308">
        <v>4950</v>
      </c>
      <c r="EO24" s="308">
        <v>2595</v>
      </c>
      <c r="EP24" s="308">
        <v>3231</v>
      </c>
      <c r="EQ24" s="308">
        <v>2495</v>
      </c>
      <c r="ER24" s="308">
        <v>4143</v>
      </c>
      <c r="ES24" s="308">
        <v>3303</v>
      </c>
      <c r="ET24" s="308">
        <v>3408</v>
      </c>
      <c r="EU24" s="308">
        <v>3958</v>
      </c>
      <c r="EV24" s="308">
        <v>4881</v>
      </c>
      <c r="EW24" s="308">
        <v>1978</v>
      </c>
      <c r="EX24" s="308">
        <v>3495</v>
      </c>
      <c r="EY24" s="308">
        <v>2877</v>
      </c>
      <c r="EZ24" s="315">
        <f>SUM(EN24:EY24)</f>
        <v>41314</v>
      </c>
      <c r="FA24" s="308">
        <v>2165</v>
      </c>
      <c r="FB24" s="308">
        <v>3454</v>
      </c>
      <c r="FC24" s="308">
        <v>3970</v>
      </c>
      <c r="FD24" s="308">
        <v>3290</v>
      </c>
      <c r="FE24" s="308">
        <v>2740</v>
      </c>
      <c r="FF24" s="308">
        <v>2831</v>
      </c>
      <c r="FG24" s="308">
        <v>3012</v>
      </c>
      <c r="FH24" s="308">
        <v>3374</v>
      </c>
      <c r="FI24" s="308">
        <v>2656</v>
      </c>
      <c r="FJ24" s="308">
        <v>2515</v>
      </c>
      <c r="FK24" s="308">
        <v>2699</v>
      </c>
      <c r="FL24" s="308">
        <v>2699</v>
      </c>
      <c r="FM24" s="315">
        <f>SUM(FA24:FL24)</f>
        <v>35405</v>
      </c>
      <c r="FN24" s="308">
        <v>2843</v>
      </c>
      <c r="FO24" s="308">
        <v>4268</v>
      </c>
      <c r="FP24" s="308">
        <v>5785</v>
      </c>
      <c r="FQ24" s="308">
        <v>4873</v>
      </c>
      <c r="FR24" s="308">
        <v>3562</v>
      </c>
      <c r="FS24" s="308">
        <v>4584</v>
      </c>
      <c r="FT24" s="308">
        <v>5478</v>
      </c>
      <c r="FU24" s="308">
        <v>4412</v>
      </c>
      <c r="FV24" s="308">
        <v>4220</v>
      </c>
      <c r="FW24" s="308">
        <v>4354</v>
      </c>
      <c r="FX24" s="308">
        <v>6217</v>
      </c>
      <c r="FY24" s="308">
        <v>3761</v>
      </c>
      <c r="FZ24" s="315">
        <f>SUM(FN24:FY24)</f>
        <v>54357</v>
      </c>
      <c r="GA24" s="308">
        <v>2717</v>
      </c>
      <c r="GB24" s="308">
        <v>3971</v>
      </c>
      <c r="GC24" s="308">
        <v>4549</v>
      </c>
      <c r="GD24" s="308">
        <v>3534</v>
      </c>
      <c r="GE24" s="308">
        <v>4696</v>
      </c>
      <c r="GF24" s="308">
        <v>3458</v>
      </c>
      <c r="GG24" s="308">
        <v>4838</v>
      </c>
      <c r="GH24" s="308">
        <v>3670</v>
      </c>
      <c r="GI24" s="308">
        <v>4164</v>
      </c>
      <c r="GJ24" s="308">
        <v>3242</v>
      </c>
      <c r="GK24" s="308">
        <v>6430</v>
      </c>
      <c r="GL24" s="308">
        <v>3686</v>
      </c>
      <c r="GM24" s="315">
        <f>SUM(GA24:GL24)</f>
        <v>48955</v>
      </c>
      <c r="GN24" s="308">
        <v>3067</v>
      </c>
      <c r="GO24" s="308">
        <v>3235</v>
      </c>
      <c r="GP24" s="308">
        <v>2127</v>
      </c>
      <c r="GQ24" s="308">
        <v>3188</v>
      </c>
      <c r="GR24" s="308">
        <v>2597</v>
      </c>
      <c r="GS24" s="308">
        <v>3332</v>
      </c>
      <c r="GT24" s="308">
        <v>2375</v>
      </c>
      <c r="GU24" s="308">
        <v>3863</v>
      </c>
      <c r="GV24" s="308">
        <v>4024</v>
      </c>
      <c r="GW24" s="308">
        <v>4395</v>
      </c>
      <c r="GX24" s="308">
        <v>2635</v>
      </c>
      <c r="GY24" s="308">
        <v>2317</v>
      </c>
      <c r="GZ24" s="315">
        <f>SUM(GN24:GY24)</f>
        <v>37155</v>
      </c>
      <c r="HA24" s="308">
        <v>2110</v>
      </c>
      <c r="HB24" s="308">
        <v>2068</v>
      </c>
      <c r="HC24" s="308">
        <v>2188</v>
      </c>
      <c r="HD24" s="308">
        <v>1788</v>
      </c>
      <c r="HE24" s="308">
        <v>1653</v>
      </c>
      <c r="HF24" s="308">
        <v>1563</v>
      </c>
      <c r="HG24" s="308">
        <v>1973</v>
      </c>
      <c r="HH24" s="308">
        <v>1773</v>
      </c>
      <c r="HI24" s="308">
        <v>1822</v>
      </c>
      <c r="HJ24" s="308">
        <v>1850</v>
      </c>
      <c r="HK24" s="308">
        <v>1771</v>
      </c>
      <c r="HL24" s="308">
        <v>1530</v>
      </c>
      <c r="HM24" s="315">
        <f>SUM(HA24:HL24)</f>
        <v>22089</v>
      </c>
      <c r="HN24" s="308">
        <v>1530</v>
      </c>
      <c r="HO24" s="308">
        <v>1526</v>
      </c>
      <c r="HP24" s="308">
        <v>1742</v>
      </c>
      <c r="HQ24" s="308">
        <v>1701</v>
      </c>
      <c r="HR24" s="308">
        <v>1351</v>
      </c>
      <c r="HS24" s="308">
        <v>1704</v>
      </c>
      <c r="HT24" s="308">
        <v>1640</v>
      </c>
      <c r="HU24" s="308">
        <v>1821</v>
      </c>
      <c r="HV24" s="308">
        <v>2055</v>
      </c>
      <c r="HW24" s="308">
        <v>1864</v>
      </c>
      <c r="HX24" s="308">
        <v>1753</v>
      </c>
      <c r="HY24" s="308">
        <v>1629</v>
      </c>
      <c r="HZ24" s="315">
        <f>SUM(HN24:HY24)</f>
        <v>20316</v>
      </c>
      <c r="IA24" s="308">
        <v>1495</v>
      </c>
      <c r="IB24" s="308">
        <v>1480</v>
      </c>
      <c r="IC24" s="308">
        <v>1327</v>
      </c>
      <c r="ID24" s="308">
        <v>1192</v>
      </c>
      <c r="IE24" s="308">
        <v>1774</v>
      </c>
      <c r="IF24" s="333">
        <v>1739</v>
      </c>
      <c r="IG24" s="341">
        <v>1693</v>
      </c>
      <c r="IH24" s="344">
        <v>1429</v>
      </c>
      <c r="II24" s="354">
        <v>1754</v>
      </c>
      <c r="IJ24" s="346">
        <v>1760</v>
      </c>
      <c r="IK24" s="362">
        <v>1696</v>
      </c>
      <c r="IL24" s="362">
        <v>1550</v>
      </c>
      <c r="IM24" s="315">
        <f>SUM(IA24:IL24)</f>
        <v>18889</v>
      </c>
      <c r="IN24" s="362">
        <v>1174</v>
      </c>
      <c r="IO24" s="362">
        <v>1494</v>
      </c>
      <c r="IP24" s="386">
        <v>1797</v>
      </c>
      <c r="IQ24" s="386">
        <v>1832</v>
      </c>
      <c r="IR24" s="386">
        <v>1775</v>
      </c>
      <c r="IS24" s="386">
        <v>1884</v>
      </c>
      <c r="IT24" s="386">
        <v>1905</v>
      </c>
      <c r="IU24" s="386">
        <v>1642</v>
      </c>
      <c r="IV24" s="386">
        <v>1611</v>
      </c>
      <c r="IW24" s="386">
        <v>2014</v>
      </c>
      <c r="IX24" s="386">
        <v>1984</v>
      </c>
      <c r="IY24" s="386">
        <v>1821</v>
      </c>
      <c r="IZ24" s="315">
        <f>SUM(IN24:IY24)</f>
        <v>20933</v>
      </c>
      <c r="JA24" s="315">
        <v>1529</v>
      </c>
      <c r="JB24" s="419">
        <v>1635</v>
      </c>
    </row>
    <row r="25" spans="1:262" ht="13.5" customHeight="1" thickBot="1" x14ac:dyDescent="0.35">
      <c r="A25" s="407"/>
      <c r="B25" s="40" t="s">
        <v>93</v>
      </c>
      <c r="C25" s="41"/>
      <c r="D25" s="42">
        <f t="shared" ref="D25:N25" si="146">((D24/C24)-1)*100</f>
        <v>15.229478008357521</v>
      </c>
      <c r="E25" s="41">
        <f t="shared" si="146"/>
        <v>3.0225732593696764</v>
      </c>
      <c r="F25" s="42">
        <f t="shared" si="146"/>
        <v>7.3847025833780888</v>
      </c>
      <c r="G25" s="41">
        <f t="shared" si="146"/>
        <v>-15.952496701159802</v>
      </c>
      <c r="H25" s="42">
        <f t="shared" si="146"/>
        <v>-1.9385225582548293</v>
      </c>
      <c r="I25" s="41">
        <f t="shared" si="146"/>
        <v>-0.40278409761194123</v>
      </c>
      <c r="J25" s="42">
        <f t="shared" si="146"/>
        <v>9.8751226775863898</v>
      </c>
      <c r="K25" s="41">
        <f t="shared" si="146"/>
        <v>21.899159146209989</v>
      </c>
      <c r="L25" s="42">
        <f t="shared" si="146"/>
        <v>-29.560098036738513</v>
      </c>
      <c r="M25" s="168">
        <f t="shared" si="146"/>
        <v>-6.7687782480809204</v>
      </c>
      <c r="N25" s="167">
        <f t="shared" si="146"/>
        <v>20.903389634873616</v>
      </c>
      <c r="O25" s="167" t="e">
        <f>((O24/#REF!)-1)*100</f>
        <v>#REF!</v>
      </c>
      <c r="P25" s="168" t="e">
        <f>((P24/#REF!)-1)*100</f>
        <v>#REF!</v>
      </c>
      <c r="Q25" s="167" t="e">
        <f>((Q24/#REF!)-1)*100</f>
        <v>#REF!</v>
      </c>
      <c r="R25" s="168" t="e">
        <f>((R24/#REF!)-1)*100</f>
        <v>#REF!</v>
      </c>
      <c r="S25" s="167" t="e">
        <f>((S24/#REF!)-1)*100</f>
        <v>#REF!</v>
      </c>
      <c r="T25" s="168" t="e">
        <f>((T24/#REF!)-1)*100</f>
        <v>#REF!</v>
      </c>
      <c r="U25" s="167" t="e">
        <f>((U24/#REF!)-1)*100</f>
        <v>#REF!</v>
      </c>
      <c r="V25" s="168" t="e">
        <f>((V24/#REF!)-1)*100</f>
        <v>#REF!</v>
      </c>
      <c r="W25" s="167" t="e">
        <f>((W24/#REF!)-1)*100</f>
        <v>#REF!</v>
      </c>
      <c r="X25" s="168" t="e">
        <f>((X24/#REF!)-1)*100</f>
        <v>#REF!</v>
      </c>
      <c r="Y25" s="167" t="e">
        <f>((Y24/#REF!)-1)*100</f>
        <v>#REF!</v>
      </c>
      <c r="Z25" s="168" t="e">
        <f>((Z24/#REF!)-1)*100</f>
        <v>#REF!</v>
      </c>
      <c r="AA25" s="165">
        <f t="shared" ref="AA25:AN25" si="147">((AA24/N24)-1)*100</f>
        <v>63.776094704684326</v>
      </c>
      <c r="AB25" s="167">
        <f t="shared" si="147"/>
        <v>48.574994799251094</v>
      </c>
      <c r="AC25" s="168">
        <f t="shared" si="147"/>
        <v>69.74898090538511</v>
      </c>
      <c r="AD25" s="175">
        <f t="shared" si="147"/>
        <v>72.620545073375254</v>
      </c>
      <c r="AE25" s="167">
        <f t="shared" si="147"/>
        <v>81.298018600889606</v>
      </c>
      <c r="AF25" s="168">
        <f t="shared" si="147"/>
        <v>106.09165424739193</v>
      </c>
      <c r="AG25" s="167">
        <f t="shared" si="147"/>
        <v>70.84291989123615</v>
      </c>
      <c r="AH25" s="168">
        <f t="shared" si="147"/>
        <v>22.836770090576209</v>
      </c>
      <c r="AI25" s="167">
        <f t="shared" si="147"/>
        <v>2.1688888888888869</v>
      </c>
      <c r="AJ25" s="168">
        <f t="shared" si="147"/>
        <v>175.48589341692789</v>
      </c>
      <c r="AK25" s="167">
        <f t="shared" si="147"/>
        <v>147.64202676025445</v>
      </c>
      <c r="AL25" s="168">
        <f t="shared" si="147"/>
        <v>16.323599808520829</v>
      </c>
      <c r="AM25" s="169">
        <f t="shared" si="147"/>
        <v>6.643159379407626</v>
      </c>
      <c r="AN25" s="165">
        <f t="shared" si="147"/>
        <v>-43.591761391236759</v>
      </c>
      <c r="AO25" s="170">
        <f t="shared" ref="AO25:AZ25" si="148">((AO24/AB24)-1)*100</f>
        <v>0.40604872584710794</v>
      </c>
      <c r="AP25" s="165">
        <f t="shared" si="148"/>
        <v>-28.083923154701719</v>
      </c>
      <c r="AQ25" s="165">
        <f t="shared" si="148"/>
        <v>-28.576633470974009</v>
      </c>
      <c r="AR25" s="165">
        <f t="shared" si="148"/>
        <v>-44.541095126575229</v>
      </c>
      <c r="AS25" s="165">
        <f t="shared" si="148"/>
        <v>-57.199674590978944</v>
      </c>
      <c r="AT25" s="165">
        <f t="shared" si="148"/>
        <v>-30.399118511263467</v>
      </c>
      <c r="AU25" s="165">
        <f t="shared" si="148"/>
        <v>-30.734232820834638</v>
      </c>
      <c r="AV25" s="165">
        <f t="shared" si="148"/>
        <v>-40.055681224986948</v>
      </c>
      <c r="AW25" s="165">
        <f t="shared" si="148"/>
        <v>-71.726596874525868</v>
      </c>
      <c r="AX25" s="165">
        <f t="shared" si="148"/>
        <v>-67.085916740478297</v>
      </c>
      <c r="AY25" s="165">
        <f t="shared" si="148"/>
        <v>-49.272976680384083</v>
      </c>
      <c r="AZ25" s="165">
        <f t="shared" si="148"/>
        <v>-34.863113344795657</v>
      </c>
      <c r="BA25" s="165">
        <f t="shared" ref="BA25:BL25" si="149">((BA24/AO24)-1)*100</f>
        <v>-42.155905731418208</v>
      </c>
      <c r="BB25" s="165">
        <f t="shared" si="149"/>
        <v>-26.748681898066785</v>
      </c>
      <c r="BC25" s="165">
        <f t="shared" si="149"/>
        <v>-20.387689168508761</v>
      </c>
      <c r="BD25" s="165">
        <f t="shared" si="149"/>
        <v>5.8717072189825137</v>
      </c>
      <c r="BE25" s="165">
        <f t="shared" si="149"/>
        <v>9.8627243928194339</v>
      </c>
      <c r="BF25" s="165">
        <f t="shared" si="149"/>
        <v>-8.0386983289358014</v>
      </c>
      <c r="BG25" s="165">
        <f t="shared" si="149"/>
        <v>19.275198187995478</v>
      </c>
      <c r="BH25" s="165">
        <f t="shared" si="149"/>
        <v>69.201741654571848</v>
      </c>
      <c r="BI25" s="165">
        <f t="shared" si="149"/>
        <v>36.946605849208481</v>
      </c>
      <c r="BJ25" s="165">
        <f t="shared" si="149"/>
        <v>36.033369214208832</v>
      </c>
      <c r="BK25" s="165">
        <f t="shared" si="149"/>
        <v>48.972417522985403</v>
      </c>
      <c r="BL25" s="165">
        <f t="shared" si="149"/>
        <v>10.944162436548233</v>
      </c>
      <c r="BM25" s="165">
        <f>((BM24/AN24)-1)*100</f>
        <v>4.9241315168529587</v>
      </c>
      <c r="BN25" s="92">
        <f t="shared" ref="BN25:BY25" si="150">((BN24/BA24)-1)*100</f>
        <v>21.383799421407911</v>
      </c>
      <c r="BO25" s="92">
        <f t="shared" si="150"/>
        <v>25.695777351247596</v>
      </c>
      <c r="BP25" s="92">
        <f t="shared" si="150"/>
        <v>16.787697565143112</v>
      </c>
      <c r="BQ25" s="92">
        <f t="shared" si="150"/>
        <v>20.740740740740748</v>
      </c>
      <c r="BR25" s="92">
        <f t="shared" si="150"/>
        <v>-7.4394463667820094</v>
      </c>
      <c r="BS25" s="145">
        <f t="shared" si="150"/>
        <v>-14.671002295332825</v>
      </c>
      <c r="BT25" s="145">
        <f t="shared" si="150"/>
        <v>-7.3490315229775893</v>
      </c>
      <c r="BU25" s="145">
        <f t="shared" si="150"/>
        <v>-22.851260936695827</v>
      </c>
      <c r="BV25" s="145">
        <f t="shared" si="150"/>
        <v>-6.2891849529780552</v>
      </c>
      <c r="BW25" s="145">
        <f t="shared" si="150"/>
        <v>-10.445103857566762</v>
      </c>
      <c r="BX25" s="145">
        <f t="shared" si="150"/>
        <v>-31.748048647667449</v>
      </c>
      <c r="BY25" s="237">
        <f t="shared" si="150"/>
        <v>-33.034407027818446</v>
      </c>
      <c r="BZ25" s="236">
        <f t="shared" ref="BZ25:CR25" si="151">((BZ24/BM24)-1)*100</f>
        <v>-5.6467498358502954</v>
      </c>
      <c r="CA25" s="230">
        <f t="shared" si="151"/>
        <v>-29.433962264150949</v>
      </c>
      <c r="CB25" s="231">
        <f t="shared" si="151"/>
        <v>-27.29528535980149</v>
      </c>
      <c r="CC25" s="231">
        <f t="shared" si="151"/>
        <v>-6.7483540599853731</v>
      </c>
      <c r="CD25" s="165">
        <f t="shared" si="151"/>
        <v>-50.495516753185463</v>
      </c>
      <c r="CE25" s="236">
        <f t="shared" si="151"/>
        <v>-36.988577362409139</v>
      </c>
      <c r="CF25" s="236">
        <f t="shared" si="151"/>
        <v>-10.423671822461333</v>
      </c>
      <c r="CG25" s="236">
        <f t="shared" si="151"/>
        <v>-23.939331830293099</v>
      </c>
      <c r="CH25" s="236">
        <f t="shared" si="151"/>
        <v>-16.944629753168783</v>
      </c>
      <c r="CI25" s="236">
        <f t="shared" si="151"/>
        <v>-11.436337026970522</v>
      </c>
      <c r="CJ25" s="236">
        <f t="shared" si="151"/>
        <v>-7.7976584934835387</v>
      </c>
      <c r="CK25" s="165">
        <f t="shared" si="151"/>
        <v>62.473404255319153</v>
      </c>
      <c r="CL25" s="241">
        <f t="shared" si="151"/>
        <v>21.289969937141294</v>
      </c>
      <c r="CM25" s="239">
        <f t="shared" si="151"/>
        <v>-14.681628392484347</v>
      </c>
      <c r="CN25" s="244">
        <f t="shared" si="151"/>
        <v>35.491134252744146</v>
      </c>
      <c r="CO25" s="165">
        <f t="shared" si="151"/>
        <v>83.145182462588593</v>
      </c>
      <c r="CP25" s="236">
        <f t="shared" si="151"/>
        <v>40.047068052559332</v>
      </c>
      <c r="CQ25" s="165">
        <f t="shared" si="151"/>
        <v>53.161741340959637</v>
      </c>
      <c r="CR25" s="236">
        <f t="shared" si="151"/>
        <v>65.491100856954503</v>
      </c>
      <c r="CS25" s="236">
        <f t="shared" ref="CS25:DZ25" si="152">((CS24/CF24)-1)*100</f>
        <v>70.345345345345351</v>
      </c>
      <c r="CT25" s="236">
        <f t="shared" si="152"/>
        <v>27.943950417677165</v>
      </c>
      <c r="CU25" s="236">
        <f t="shared" si="152"/>
        <v>52.717536813922351</v>
      </c>
      <c r="CV25" s="236">
        <f t="shared" si="152"/>
        <v>-2.9272898961284266</v>
      </c>
      <c r="CW25" s="236">
        <f t="shared" si="152"/>
        <v>-4.7915668423570423E-2</v>
      </c>
      <c r="CX25" s="236">
        <f t="shared" si="152"/>
        <v>-32.083810770993615</v>
      </c>
      <c r="CY25" s="236">
        <f t="shared" si="152"/>
        <v>-13.992789544840022</v>
      </c>
      <c r="CZ25" s="239">
        <f t="shared" si="152"/>
        <v>26.997818152158402</v>
      </c>
      <c r="DA25" s="236">
        <f t="shared" si="152"/>
        <v>-30.141254673867891</v>
      </c>
      <c r="DB25" s="236">
        <f t="shared" si="152"/>
        <v>-39.99426605504587</v>
      </c>
      <c r="DC25" s="236">
        <f t="shared" si="152"/>
        <v>19.983195630864014</v>
      </c>
      <c r="DD25" s="236">
        <f t="shared" si="152"/>
        <v>-25.933609958506221</v>
      </c>
      <c r="DE25" s="236">
        <f t="shared" si="152"/>
        <v>-62.776339374626566</v>
      </c>
      <c r="DF25" s="236">
        <f t="shared" si="152"/>
        <v>-53.78287057440869</v>
      </c>
      <c r="DG25" s="236">
        <f t="shared" si="152"/>
        <v>-44.123841617523162</v>
      </c>
      <c r="DH25" s="236">
        <f t="shared" si="152"/>
        <v>-6.7496493688639525</v>
      </c>
      <c r="DI25" s="236">
        <f t="shared" si="152"/>
        <v>-0.80252918287937458</v>
      </c>
      <c r="DJ25" s="236">
        <f t="shared" si="152"/>
        <v>102.73250239693192</v>
      </c>
      <c r="DK25" s="236">
        <f t="shared" si="152"/>
        <v>-2.9404675825500104</v>
      </c>
      <c r="DL25" s="236">
        <f t="shared" si="152"/>
        <v>-24.967251768404509</v>
      </c>
      <c r="DM25" s="239">
        <f t="shared" si="152"/>
        <v>-16.343668213419825</v>
      </c>
      <c r="DN25" s="236">
        <f t="shared" si="152"/>
        <v>-29.735355337496284</v>
      </c>
      <c r="DO25" s="236">
        <f t="shared" si="152"/>
        <v>90.181557572861919</v>
      </c>
      <c r="DP25" s="236">
        <f t="shared" si="152"/>
        <v>-42.775443510737631</v>
      </c>
      <c r="DQ25" s="236">
        <f t="shared" si="152"/>
        <v>-25.210084033613445</v>
      </c>
      <c r="DR25" s="236">
        <f t="shared" si="152"/>
        <v>31.728196896736229</v>
      </c>
      <c r="DS25" s="236">
        <f t="shared" si="152"/>
        <v>10.394151303242216</v>
      </c>
      <c r="DT25" s="236">
        <f t="shared" si="152"/>
        <v>20.995099886920478</v>
      </c>
      <c r="DU25" s="236">
        <f t="shared" si="152"/>
        <v>-52.453468697123519</v>
      </c>
      <c r="DV25" s="236">
        <f t="shared" si="152"/>
        <v>-39.078205442510416</v>
      </c>
      <c r="DW25" s="236">
        <f t="shared" si="152"/>
        <v>-37.089146370300305</v>
      </c>
      <c r="DX25" s="236">
        <f t="shared" si="152"/>
        <v>-36.40427116960516</v>
      </c>
      <c r="DY25" s="236">
        <f t="shared" si="152"/>
        <v>-10.963687150837986</v>
      </c>
      <c r="DZ25" s="239">
        <f t="shared" si="152"/>
        <v>-18.452266707611997</v>
      </c>
      <c r="EA25" s="236">
        <f t="shared" ref="EA25:EG25" si="153">((EA24/DN24)-1)*100</f>
        <v>-11.849344054168432</v>
      </c>
      <c r="EB25" s="236">
        <f t="shared" si="153"/>
        <v>-75.442783569903284</v>
      </c>
      <c r="EC25" s="236">
        <f t="shared" si="153"/>
        <v>-58.352029369773604</v>
      </c>
      <c r="ED25" s="236">
        <f t="shared" si="153"/>
        <v>-4.6441947565543096</v>
      </c>
      <c r="EE25" s="236">
        <f t="shared" si="153"/>
        <v>-41.510966693744919</v>
      </c>
      <c r="EF25" s="236">
        <f t="shared" si="153"/>
        <v>-11.747768499856036</v>
      </c>
      <c r="EG25" s="236">
        <f t="shared" si="153"/>
        <v>4.8286604361370777</v>
      </c>
      <c r="EH25" s="236">
        <f t="shared" ref="EH25:FA25" si="154">((EH24/DU24)-1)*100</f>
        <v>-12.890470541716093</v>
      </c>
      <c r="EI25" s="236">
        <f t="shared" si="154"/>
        <v>8.7323943661971946</v>
      </c>
      <c r="EJ25" s="236">
        <f t="shared" si="154"/>
        <v>-27.043788761510989</v>
      </c>
      <c r="EK25" s="236">
        <f t="shared" si="154"/>
        <v>14.681764935572051</v>
      </c>
      <c r="EL25" s="236">
        <f t="shared" si="154"/>
        <v>12.392156862745107</v>
      </c>
      <c r="EM25" s="239">
        <f t="shared" si="154"/>
        <v>-26.83581246469592</v>
      </c>
      <c r="EN25" s="236">
        <f t="shared" si="154"/>
        <v>137.63802208353337</v>
      </c>
      <c r="EO25" s="236">
        <f t="shared" si="154"/>
        <v>32.736572890025585</v>
      </c>
      <c r="EP25" s="236">
        <f t="shared" si="154"/>
        <v>58.22722820763957</v>
      </c>
      <c r="EQ25" s="236">
        <f t="shared" si="154"/>
        <v>-2.0031421838177521</v>
      </c>
      <c r="ER25" s="236">
        <f t="shared" si="154"/>
        <v>187.70833333333331</v>
      </c>
      <c r="ES25" s="236">
        <f t="shared" si="154"/>
        <v>7.7650897226753779</v>
      </c>
      <c r="ET25" s="236">
        <f t="shared" si="154"/>
        <v>1.2778603268944977</v>
      </c>
      <c r="EU25" s="236">
        <f t="shared" si="154"/>
        <v>79.664094416704501</v>
      </c>
      <c r="EV25" s="236">
        <f t="shared" si="154"/>
        <v>80.643967431532189</v>
      </c>
      <c r="EW25" s="236">
        <f t="shared" si="154"/>
        <v>-49.046883049974241</v>
      </c>
      <c r="EX25" s="236">
        <f t="shared" si="154"/>
        <v>18.998978549540357</v>
      </c>
      <c r="EY25" s="236">
        <f t="shared" si="154"/>
        <v>0.38381018841591175</v>
      </c>
      <c r="EZ25" s="239">
        <f t="shared" si="154"/>
        <v>32.902271118831635</v>
      </c>
      <c r="FA25" s="236">
        <f t="shared" si="154"/>
        <v>-56.262626262626256</v>
      </c>
      <c r="FB25" s="236">
        <f t="shared" ref="FB25:IA25" si="155">((FB24/EO24)-1)*100</f>
        <v>33.102119460500965</v>
      </c>
      <c r="FC25" s="236">
        <f t="shared" si="155"/>
        <v>22.872175796966875</v>
      </c>
      <c r="FD25" s="236">
        <f t="shared" si="155"/>
        <v>31.863727454909817</v>
      </c>
      <c r="FE25" s="236">
        <f t="shared" si="155"/>
        <v>-33.864349505189473</v>
      </c>
      <c r="FF25" s="236">
        <f t="shared" si="155"/>
        <v>-14.290039358159245</v>
      </c>
      <c r="FG25" s="236">
        <f t="shared" si="155"/>
        <v>-11.619718309859151</v>
      </c>
      <c r="FH25" s="236">
        <f t="shared" si="155"/>
        <v>-14.754926730672057</v>
      </c>
      <c r="FI25" s="236">
        <f t="shared" si="155"/>
        <v>-45.584921122720758</v>
      </c>
      <c r="FJ25" s="236">
        <f t="shared" si="155"/>
        <v>27.148634984833176</v>
      </c>
      <c r="FK25" s="236">
        <f t="shared" si="155"/>
        <v>-22.775393419170243</v>
      </c>
      <c r="FL25" s="236">
        <f t="shared" si="155"/>
        <v>-6.1870003475842932</v>
      </c>
      <c r="FM25" s="239">
        <f t="shared" si="155"/>
        <v>-14.302657694728182</v>
      </c>
      <c r="FN25" s="236">
        <f t="shared" si="155"/>
        <v>31.316397228637417</v>
      </c>
      <c r="FO25" s="236">
        <f t="shared" si="155"/>
        <v>23.566878980891715</v>
      </c>
      <c r="FP25" s="236">
        <f t="shared" si="155"/>
        <v>45.71788413098237</v>
      </c>
      <c r="FQ25" s="236">
        <f t="shared" si="155"/>
        <v>48.115501519756833</v>
      </c>
      <c r="FR25" s="236">
        <f t="shared" si="155"/>
        <v>30.000000000000004</v>
      </c>
      <c r="FS25" s="236">
        <f t="shared" si="155"/>
        <v>61.92158247968915</v>
      </c>
      <c r="FT25" s="236">
        <f t="shared" si="155"/>
        <v>81.872509960159363</v>
      </c>
      <c r="FU25" s="236">
        <f t="shared" si="155"/>
        <v>30.76467101363367</v>
      </c>
      <c r="FV25" s="236">
        <f t="shared" si="155"/>
        <v>58.885542168674696</v>
      </c>
      <c r="FW25" s="236">
        <f t="shared" si="155"/>
        <v>73.121272365805169</v>
      </c>
      <c r="FX25" s="236">
        <f t="shared" si="155"/>
        <v>130.3445720637273</v>
      </c>
      <c r="FY25" s="236">
        <f t="shared" si="155"/>
        <v>39.347906632085959</v>
      </c>
      <c r="FZ25" s="239">
        <f t="shared" si="155"/>
        <v>53.529162547662757</v>
      </c>
      <c r="GA25" s="236">
        <f t="shared" si="155"/>
        <v>-4.4319380935631365</v>
      </c>
      <c r="GB25" s="236">
        <f t="shared" si="155"/>
        <v>-6.9587628865979356</v>
      </c>
      <c r="GC25" s="236">
        <f t="shared" si="155"/>
        <v>-21.365600691443387</v>
      </c>
      <c r="GD25" s="236">
        <f t="shared" si="155"/>
        <v>-27.477939667555916</v>
      </c>
      <c r="GE25" s="236">
        <f t="shared" si="155"/>
        <v>31.836047164514312</v>
      </c>
      <c r="GF25" s="236">
        <f t="shared" si="155"/>
        <v>-24.563699825479933</v>
      </c>
      <c r="GG25" s="236">
        <f t="shared" si="155"/>
        <v>-11.683096020445415</v>
      </c>
      <c r="GH25" s="236">
        <f t="shared" si="155"/>
        <v>-16.817769718948327</v>
      </c>
      <c r="GI25" s="236">
        <f t="shared" si="155"/>
        <v>-1.3270142180094813</v>
      </c>
      <c r="GJ25" s="236">
        <f t="shared" si="155"/>
        <v>-25.539733578318792</v>
      </c>
      <c r="GK25" s="236">
        <f t="shared" si="155"/>
        <v>3.4260897539005963</v>
      </c>
      <c r="GL25" s="236">
        <f t="shared" si="155"/>
        <v>-1.9941504918904562</v>
      </c>
      <c r="GM25" s="239">
        <f t="shared" si="155"/>
        <v>-9.9380024651838816</v>
      </c>
      <c r="GN25" s="236">
        <f t="shared" si="155"/>
        <v>12.881854987118135</v>
      </c>
      <c r="GO25" s="236">
        <f t="shared" si="155"/>
        <v>-18.534374213044568</v>
      </c>
      <c r="GP25" s="236">
        <f t="shared" si="155"/>
        <v>-53.242470872719274</v>
      </c>
      <c r="GQ25" s="236">
        <f t="shared" si="155"/>
        <v>-9.790605546123377</v>
      </c>
      <c r="GR25" s="236">
        <f t="shared" si="155"/>
        <v>-44.697614991482112</v>
      </c>
      <c r="GS25" s="236">
        <f t="shared" si="155"/>
        <v>-3.6437246963562764</v>
      </c>
      <c r="GT25" s="236">
        <f t="shared" si="155"/>
        <v>-50.909466721785869</v>
      </c>
      <c r="GU25" s="236">
        <f t="shared" si="155"/>
        <v>5.2588555858310571</v>
      </c>
      <c r="GV25" s="236">
        <f t="shared" si="155"/>
        <v>-3.3621517771373677</v>
      </c>
      <c r="GW25" s="236">
        <f t="shared" si="155"/>
        <v>35.564466378778526</v>
      </c>
      <c r="GX25" s="236">
        <f t="shared" si="155"/>
        <v>-59.02021772939348</v>
      </c>
      <c r="GY25" s="236">
        <f t="shared" si="155"/>
        <v>-37.140531741725447</v>
      </c>
      <c r="GZ25" s="239">
        <f t="shared" si="155"/>
        <v>-24.103768767235213</v>
      </c>
      <c r="HA25" s="236">
        <f t="shared" si="155"/>
        <v>-31.203130094554943</v>
      </c>
      <c r="HB25" s="236">
        <f t="shared" si="155"/>
        <v>-36.074188562596596</v>
      </c>
      <c r="HC25" s="236">
        <f t="shared" si="155"/>
        <v>2.8678890456041328</v>
      </c>
      <c r="HD25" s="236">
        <f t="shared" si="155"/>
        <v>-43.914680050188203</v>
      </c>
      <c r="HE25" s="236">
        <f t="shared" si="155"/>
        <v>-36.349634193299963</v>
      </c>
      <c r="HF25" s="236">
        <f t="shared" si="155"/>
        <v>-53.091236494597837</v>
      </c>
      <c r="HG25" s="236">
        <f t="shared" si="155"/>
        <v>-16.926315789473691</v>
      </c>
      <c r="HH25" s="236">
        <f t="shared" si="155"/>
        <v>-54.103028734144452</v>
      </c>
      <c r="HI25" s="236">
        <f t="shared" si="155"/>
        <v>-54.721669980119295</v>
      </c>
      <c r="HJ25" s="236">
        <f t="shared" si="155"/>
        <v>-57.906712172923783</v>
      </c>
      <c r="HK25" s="236">
        <f t="shared" si="155"/>
        <v>-32.789373814041745</v>
      </c>
      <c r="HL25" s="236">
        <f t="shared" si="155"/>
        <v>-33.966335779024604</v>
      </c>
      <c r="HM25" s="239">
        <f t="shared" si="155"/>
        <v>-40.549051271699632</v>
      </c>
      <c r="HN25" s="236">
        <f t="shared" si="155"/>
        <v>-27.488151658767769</v>
      </c>
      <c r="HO25" s="236">
        <f t="shared" si="155"/>
        <v>-26.208897485493232</v>
      </c>
      <c r="HP25" s="236">
        <f t="shared" si="155"/>
        <v>-20.383912248628889</v>
      </c>
      <c r="HQ25" s="236">
        <f t="shared" si="155"/>
        <v>-4.8657718120805331</v>
      </c>
      <c r="HR25" s="236">
        <f t="shared" si="155"/>
        <v>-18.269812462189961</v>
      </c>
      <c r="HS25" s="236">
        <f t="shared" si="155"/>
        <v>9.0211132437620023</v>
      </c>
      <c r="HT25" s="236">
        <f t="shared" si="155"/>
        <v>-16.877850988342622</v>
      </c>
      <c r="HU25" s="236">
        <f t="shared" si="155"/>
        <v>2.7072758037224975</v>
      </c>
      <c r="HV25" s="236">
        <f t="shared" si="155"/>
        <v>12.788144895719</v>
      </c>
      <c r="HW25" s="236">
        <f t="shared" si="155"/>
        <v>0.75675675675674903</v>
      </c>
      <c r="HX25" s="236">
        <f t="shared" si="155"/>
        <v>-1.0163749294184066</v>
      </c>
      <c r="HY25" s="236">
        <f t="shared" si="155"/>
        <v>6.4705882352941169</v>
      </c>
      <c r="HZ25" s="239">
        <f t="shared" si="155"/>
        <v>-8.0266195844085342</v>
      </c>
      <c r="IA25" s="236">
        <f t="shared" si="155"/>
        <v>-2.2875816993464082</v>
      </c>
      <c r="IB25" s="236">
        <f t="shared" ref="IB25:IN25" si="156">((IB24/HO24)-1)*100</f>
        <v>-3.0144167758846652</v>
      </c>
      <c r="IC25" s="236">
        <f t="shared" si="156"/>
        <v>-23.823191733639494</v>
      </c>
      <c r="ID25" s="236">
        <f t="shared" si="156"/>
        <v>-29.923574368018812</v>
      </c>
      <c r="IE25" s="236">
        <f t="shared" si="156"/>
        <v>31.3101406365655</v>
      </c>
      <c r="IF25" s="334">
        <f t="shared" si="156"/>
        <v>2.0539906103286487</v>
      </c>
      <c r="IG25" s="342">
        <f t="shared" si="156"/>
        <v>3.2317073170731625</v>
      </c>
      <c r="IH25" s="345">
        <f t="shared" si="156"/>
        <v>-21.526633717737511</v>
      </c>
      <c r="II25" s="349">
        <f t="shared" si="156"/>
        <v>-14.647201946472022</v>
      </c>
      <c r="IJ25" s="349">
        <f t="shared" si="156"/>
        <v>-5.579399141630903</v>
      </c>
      <c r="IK25" s="368">
        <f t="shared" si="156"/>
        <v>-3.2515687393040449</v>
      </c>
      <c r="IL25" s="368">
        <f t="shared" si="156"/>
        <v>-4.849600982197666</v>
      </c>
      <c r="IM25" s="239">
        <f>((IM24/HZ24)-1)*100</f>
        <v>-7.0240204764717484</v>
      </c>
      <c r="IN25" s="368">
        <f t="shared" si="156"/>
        <v>-21.471571906354512</v>
      </c>
      <c r="IO25" s="372">
        <f t="shared" ref="IO25:IY25" si="157">((IO24/IB24)-1)*100</f>
        <v>0.94594594594594739</v>
      </c>
      <c r="IP25" s="385">
        <f t="shared" si="157"/>
        <v>35.418236623963836</v>
      </c>
      <c r="IQ25" s="385">
        <f t="shared" si="157"/>
        <v>53.691275167785221</v>
      </c>
      <c r="IR25" s="385">
        <f t="shared" si="157"/>
        <v>5.6369785794818661E-2</v>
      </c>
      <c r="IS25" s="385">
        <f t="shared" si="157"/>
        <v>8.3381253594019498</v>
      </c>
      <c r="IT25" s="385">
        <f t="shared" si="157"/>
        <v>12.522150029533364</v>
      </c>
      <c r="IU25" s="385">
        <f t="shared" si="157"/>
        <v>14.905528341497543</v>
      </c>
      <c r="IV25" s="385">
        <f t="shared" si="157"/>
        <v>-8.1527936145952111</v>
      </c>
      <c r="IW25" s="385">
        <f t="shared" si="157"/>
        <v>14.43181818181818</v>
      </c>
      <c r="IX25" s="385">
        <f t="shared" si="157"/>
        <v>16.981132075471695</v>
      </c>
      <c r="IY25" s="385">
        <f t="shared" si="157"/>
        <v>17.483870967741932</v>
      </c>
      <c r="IZ25" s="239">
        <f>((IZ24/IM24)-1)*100</f>
        <v>10.821112816983437</v>
      </c>
      <c r="JA25" s="239">
        <f>((JA24/IN24)-1)*100</f>
        <v>30.238500851788764</v>
      </c>
      <c r="JB25" s="418">
        <f>((JB24/IO24)-1)*100</f>
        <v>9.4377510040160715</v>
      </c>
    </row>
    <row r="26" spans="1:262" x14ac:dyDescent="0.3">
      <c r="I26" s="123"/>
      <c r="IH26" s="351"/>
      <c r="IO26" s="373"/>
      <c r="IP26" s="387"/>
      <c r="IY26" s="396"/>
    </row>
    <row r="27" spans="1:262" x14ac:dyDescent="0.3">
      <c r="I27" s="123"/>
      <c r="IV27" s="396"/>
      <c r="IW27" s="396"/>
      <c r="IX27" s="396"/>
    </row>
  </sheetData>
  <mergeCells count="10">
    <mergeCell ref="A24:A25"/>
    <mergeCell ref="A14:A15"/>
    <mergeCell ref="A16:A17"/>
    <mergeCell ref="A18:A19"/>
    <mergeCell ref="A20:A21"/>
    <mergeCell ref="A8:A9"/>
    <mergeCell ref="A10:A11"/>
    <mergeCell ref="A4:A7"/>
    <mergeCell ref="A12:A13"/>
    <mergeCell ref="A22:A23"/>
  </mergeCells>
  <phoneticPr fontId="3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>
    <oddHeader xml:space="preserve">&amp;L金属プレス加工月報（用途別）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27"/>
  <sheetViews>
    <sheetView view="pageBreakPreview" zoomScaleNormal="100" zoomScaleSheetLayoutView="100" workbookViewId="0">
      <pane xSplit="2" ySplit="3" topLeftCell="IW4" activePane="bottomRight" state="frozen"/>
      <selection pane="topRight" activeCell="C1" sqref="C1"/>
      <selection pane="bottomLeft" activeCell="A4" sqref="A4"/>
      <selection pane="bottomRight" activeCell="JB18" sqref="JB18"/>
    </sheetView>
  </sheetViews>
  <sheetFormatPr defaultRowHeight="13.5" x14ac:dyDescent="0.15"/>
  <cols>
    <col min="1" max="1" width="20.375" bestFit="1" customWidth="1"/>
    <col min="2" max="2" width="10.625" bestFit="1" customWidth="1"/>
    <col min="3" max="11" width="8.375" bestFit="1" customWidth="1"/>
    <col min="12" max="14" width="8.625" bestFit="1" customWidth="1"/>
    <col min="15" max="23" width="8.125" bestFit="1" customWidth="1"/>
    <col min="24" max="26" width="9.25" bestFit="1" customWidth="1"/>
    <col min="27" max="27" width="8.625" bestFit="1" customWidth="1"/>
    <col min="28" max="36" width="8.125" bestFit="1" customWidth="1"/>
    <col min="37" max="39" width="9.25" bestFit="1" customWidth="1"/>
    <col min="40" max="40" width="8.625" bestFit="1" customWidth="1"/>
    <col min="41" max="49" width="8.125" bestFit="1" customWidth="1"/>
    <col min="50" max="52" width="8.75" bestFit="1" customWidth="1"/>
    <col min="53" max="61" width="7.375" style="136" bestFit="1" customWidth="1"/>
    <col min="62" max="64" width="8.25" style="136" bestFit="1" customWidth="1"/>
    <col min="65" max="65" width="8.625" bestFit="1" customWidth="1"/>
    <col min="66" max="66" width="7.375" bestFit="1" customWidth="1"/>
    <col min="67" max="69" width="7.125" bestFit="1" customWidth="1"/>
    <col min="70" max="70" width="7.125" style="142" bestFit="1" customWidth="1"/>
    <col min="71" max="71" width="7.625" style="142" bestFit="1" customWidth="1"/>
    <col min="72" max="77" width="7.625" bestFit="1" customWidth="1"/>
    <col min="78" max="78" width="8.625" bestFit="1" customWidth="1"/>
    <col min="79" max="84" width="7.625" style="212" bestFit="1" customWidth="1"/>
    <col min="85" max="87" width="7.625" bestFit="1" customWidth="1"/>
    <col min="88" max="90" width="8.25" bestFit="1" customWidth="1"/>
    <col min="91" max="91" width="8.625" bestFit="1" customWidth="1"/>
    <col min="92" max="100" width="7.625" bestFit="1" customWidth="1"/>
    <col min="101" max="103" width="8.25" bestFit="1" customWidth="1"/>
    <col min="104" max="104" width="8.375" bestFit="1" customWidth="1"/>
    <col min="105" max="113" width="7.625" bestFit="1" customWidth="1"/>
    <col min="114" max="116" width="8.25" bestFit="1" customWidth="1"/>
    <col min="117" max="117" width="8.375" bestFit="1" customWidth="1"/>
    <col min="118" max="126" width="7.625" bestFit="1" customWidth="1"/>
    <col min="127" max="129" width="8.25" bestFit="1" customWidth="1"/>
    <col min="130" max="130" width="8.375" bestFit="1" customWidth="1"/>
    <col min="131" max="133" width="7.375" bestFit="1" customWidth="1"/>
    <col min="134" max="139" width="7.625" bestFit="1" customWidth="1"/>
    <col min="140" max="142" width="8.25" bestFit="1" customWidth="1"/>
    <col min="143" max="143" width="8.375" bestFit="1" customWidth="1"/>
    <col min="144" max="151" width="7.625" bestFit="1" customWidth="1"/>
    <col min="152" max="152" width="10.25" bestFit="1" customWidth="1"/>
    <col min="153" max="155" width="8.25" bestFit="1" customWidth="1"/>
    <col min="156" max="156" width="8.375" bestFit="1" customWidth="1"/>
    <col min="157" max="168" width="7.625" bestFit="1" customWidth="1"/>
    <col min="169" max="169" width="8.375" bestFit="1" customWidth="1"/>
    <col min="170" max="181" width="7.625" bestFit="1" customWidth="1"/>
    <col min="182" max="182" width="8.375" bestFit="1" customWidth="1"/>
    <col min="183" max="194" width="7.625" bestFit="1" customWidth="1"/>
    <col min="195" max="195" width="8.375" bestFit="1" customWidth="1"/>
    <col min="196" max="202" width="7.625" bestFit="1" customWidth="1"/>
    <col min="203" max="207" width="8" bestFit="1" customWidth="1"/>
    <col min="208" max="208" width="8.375" bestFit="1" customWidth="1"/>
    <col min="209" max="220" width="8" bestFit="1" customWidth="1"/>
    <col min="221" max="221" width="8.375" bestFit="1" customWidth="1"/>
    <col min="222" max="233" width="8" bestFit="1" customWidth="1"/>
    <col min="234" max="234" width="8.375" bestFit="1" customWidth="1"/>
    <col min="235" max="235" width="8" customWidth="1"/>
    <col min="236" max="239" width="8" bestFit="1" customWidth="1"/>
    <col min="241" max="242" width="8.75" customWidth="1"/>
    <col min="243" max="246" width="8.75" style="357" customWidth="1"/>
    <col min="247" max="247" width="8.375" customWidth="1"/>
    <col min="248" max="249" width="8.75" style="357" customWidth="1"/>
    <col min="260" max="261" width="9.5" style="212" customWidth="1"/>
    <col min="262" max="262" width="9.5" customWidth="1"/>
  </cols>
  <sheetData>
    <row r="1" spans="1:262" ht="14.25" x14ac:dyDescent="0.15">
      <c r="A1" t="s">
        <v>33</v>
      </c>
      <c r="EV1" s="322" t="s">
        <v>337</v>
      </c>
      <c r="IF1" s="328"/>
      <c r="IG1" s="328"/>
      <c r="IH1" s="328"/>
      <c r="II1" s="356"/>
      <c r="IJ1" s="356"/>
      <c r="IK1" s="356"/>
      <c r="IL1" s="356"/>
      <c r="IN1" s="356"/>
      <c r="IO1" s="356"/>
    </row>
    <row r="2" spans="1:262" ht="14.25" thickBot="1" x14ac:dyDescent="0.2"/>
    <row r="3" spans="1:262" ht="14.25" thickBot="1" x14ac:dyDescent="0.2">
      <c r="A3" s="9"/>
      <c r="B3" s="10"/>
      <c r="C3" s="76" t="s">
        <v>37</v>
      </c>
      <c r="D3" s="77" t="s">
        <v>36</v>
      </c>
      <c r="E3" s="78" t="s">
        <v>38</v>
      </c>
      <c r="F3" s="77" t="s">
        <v>39</v>
      </c>
      <c r="G3" s="78" t="s">
        <v>40</v>
      </c>
      <c r="H3" s="77" t="s">
        <v>41</v>
      </c>
      <c r="I3" s="78" t="s">
        <v>42</v>
      </c>
      <c r="J3" s="77" t="s">
        <v>43</v>
      </c>
      <c r="K3" s="78" t="s">
        <v>44</v>
      </c>
      <c r="L3" s="77" t="s">
        <v>45</v>
      </c>
      <c r="M3" s="78" t="s">
        <v>46</v>
      </c>
      <c r="N3" s="77" t="s">
        <v>47</v>
      </c>
      <c r="O3" s="78" t="s">
        <v>48</v>
      </c>
      <c r="P3" s="77" t="s">
        <v>49</v>
      </c>
      <c r="Q3" s="78" t="s">
        <v>50</v>
      </c>
      <c r="R3" s="77" t="s">
        <v>51</v>
      </c>
      <c r="S3" s="78" t="s">
        <v>52</v>
      </c>
      <c r="T3" s="77" t="s">
        <v>53</v>
      </c>
      <c r="U3" s="78" t="s">
        <v>54</v>
      </c>
      <c r="V3" s="77" t="s">
        <v>55</v>
      </c>
      <c r="W3" s="78" t="s">
        <v>56</v>
      </c>
      <c r="X3" s="77" t="s">
        <v>57</v>
      </c>
      <c r="Y3" s="78" t="s">
        <v>58</v>
      </c>
      <c r="Z3" s="77" t="s">
        <v>59</v>
      </c>
      <c r="AA3" s="78" t="s">
        <v>111</v>
      </c>
      <c r="AB3" s="125" t="s">
        <v>60</v>
      </c>
      <c r="AC3" s="77" t="s">
        <v>61</v>
      </c>
      <c r="AD3" s="79" t="s">
        <v>62</v>
      </c>
      <c r="AE3" s="78" t="s">
        <v>96</v>
      </c>
      <c r="AF3" s="77" t="s">
        <v>97</v>
      </c>
      <c r="AG3" s="78" t="s">
        <v>98</v>
      </c>
      <c r="AH3" s="77" t="s">
        <v>99</v>
      </c>
      <c r="AI3" s="78" t="s">
        <v>100</v>
      </c>
      <c r="AJ3" s="77" t="s">
        <v>101</v>
      </c>
      <c r="AK3" s="78" t="s">
        <v>102</v>
      </c>
      <c r="AL3" s="78" t="s">
        <v>103</v>
      </c>
      <c r="AM3" s="80" t="s">
        <v>104</v>
      </c>
      <c r="AN3" s="79" t="s">
        <v>135</v>
      </c>
      <c r="AO3" s="95" t="s">
        <v>112</v>
      </c>
      <c r="AP3" s="96" t="s">
        <v>113</v>
      </c>
      <c r="AQ3" s="96" t="s">
        <v>114</v>
      </c>
      <c r="AR3" s="96" t="s">
        <v>116</v>
      </c>
      <c r="AS3" s="96" t="s">
        <v>119</v>
      </c>
      <c r="AT3" s="96" t="s">
        <v>121</v>
      </c>
      <c r="AU3" s="96" t="s">
        <v>124</v>
      </c>
      <c r="AV3" s="96" t="s">
        <v>126</v>
      </c>
      <c r="AW3" s="96" t="s">
        <v>127</v>
      </c>
      <c r="AX3" s="96" t="s">
        <v>130</v>
      </c>
      <c r="AY3" s="96" t="s">
        <v>132</v>
      </c>
      <c r="AZ3" s="96" t="s">
        <v>136</v>
      </c>
      <c r="BA3" s="137" t="s">
        <v>141</v>
      </c>
      <c r="BB3" s="137" t="s">
        <v>140</v>
      </c>
      <c r="BC3" s="137" t="s">
        <v>144</v>
      </c>
      <c r="BD3" s="137" t="s">
        <v>147</v>
      </c>
      <c r="BE3" s="137" t="s">
        <v>149</v>
      </c>
      <c r="BF3" s="137" t="s">
        <v>151</v>
      </c>
      <c r="BG3" s="137" t="s">
        <v>154</v>
      </c>
      <c r="BH3" s="138" t="s">
        <v>156</v>
      </c>
      <c r="BI3" s="138" t="s">
        <v>158</v>
      </c>
      <c r="BJ3" s="138" t="s">
        <v>160</v>
      </c>
      <c r="BK3" s="138" t="s">
        <v>162</v>
      </c>
      <c r="BL3" s="138" t="s">
        <v>164</v>
      </c>
      <c r="BM3" s="79" t="s">
        <v>168</v>
      </c>
      <c r="BN3" s="132" t="s">
        <v>167</v>
      </c>
      <c r="BO3" s="96" t="s">
        <v>170</v>
      </c>
      <c r="BP3" s="96" t="s">
        <v>172</v>
      </c>
      <c r="BQ3" s="96" t="s">
        <v>173</v>
      </c>
      <c r="BR3" s="78" t="s">
        <v>20</v>
      </c>
      <c r="BS3" s="79" t="s">
        <v>21</v>
      </c>
      <c r="BT3" s="78" t="s">
        <v>22</v>
      </c>
      <c r="BU3" s="77" t="s">
        <v>28</v>
      </c>
      <c r="BV3" s="79" t="s">
        <v>29</v>
      </c>
      <c r="BW3" s="79" t="s">
        <v>30</v>
      </c>
      <c r="BX3" s="79" t="s">
        <v>31</v>
      </c>
      <c r="BY3" s="252" t="s">
        <v>23</v>
      </c>
      <c r="BZ3" s="77" t="s">
        <v>211</v>
      </c>
      <c r="CA3" s="213" t="s">
        <v>185</v>
      </c>
      <c r="CB3" s="214" t="s">
        <v>187</v>
      </c>
      <c r="CC3" s="214" t="s">
        <v>190</v>
      </c>
      <c r="CD3" s="271" t="s">
        <v>192</v>
      </c>
      <c r="CE3" s="271" t="s">
        <v>194</v>
      </c>
      <c r="CF3" s="271" t="s">
        <v>196</v>
      </c>
      <c r="CG3" s="271" t="s">
        <v>197</v>
      </c>
      <c r="CH3" s="271" t="s">
        <v>200</v>
      </c>
      <c r="CI3" s="271" t="s">
        <v>202</v>
      </c>
      <c r="CJ3" s="271" t="s">
        <v>204</v>
      </c>
      <c r="CK3" s="271" t="s">
        <v>206</v>
      </c>
      <c r="CL3" s="264" t="s">
        <v>208</v>
      </c>
      <c r="CM3" s="278" t="s">
        <v>212</v>
      </c>
      <c r="CN3" s="271" t="s">
        <v>213</v>
      </c>
      <c r="CO3" s="271" t="s">
        <v>215</v>
      </c>
      <c r="CP3" s="271" t="s">
        <v>216</v>
      </c>
      <c r="CQ3" s="271" t="s">
        <v>219</v>
      </c>
      <c r="CR3" s="271" t="s">
        <v>220</v>
      </c>
      <c r="CS3" s="271" t="s">
        <v>222</v>
      </c>
      <c r="CT3" s="271" t="s">
        <v>225</v>
      </c>
      <c r="CU3" s="271" t="s">
        <v>227</v>
      </c>
      <c r="CV3" s="271" t="s">
        <v>228</v>
      </c>
      <c r="CW3" s="271" t="s">
        <v>231</v>
      </c>
      <c r="CX3" s="271" t="s">
        <v>233</v>
      </c>
      <c r="CY3" s="271" t="s">
        <v>235</v>
      </c>
      <c r="CZ3" s="278" t="s">
        <v>237</v>
      </c>
      <c r="DA3" s="271" t="s">
        <v>238</v>
      </c>
      <c r="DB3" s="271" t="s">
        <v>240</v>
      </c>
      <c r="DC3" s="271" t="s">
        <v>242</v>
      </c>
      <c r="DD3" s="271" t="s">
        <v>244</v>
      </c>
      <c r="DE3" s="271" t="s">
        <v>247</v>
      </c>
      <c r="DF3" s="271" t="s">
        <v>249</v>
      </c>
      <c r="DG3" s="271" t="s">
        <v>250</v>
      </c>
      <c r="DH3" s="271" t="s">
        <v>252</v>
      </c>
      <c r="DI3" s="271" t="s">
        <v>254</v>
      </c>
      <c r="DJ3" s="271" t="s">
        <v>257</v>
      </c>
      <c r="DK3" s="271" t="s">
        <v>258</v>
      </c>
      <c r="DL3" s="214" t="s">
        <v>260</v>
      </c>
      <c r="DM3" s="278" t="s">
        <v>262</v>
      </c>
      <c r="DN3" s="271" t="s">
        <v>264</v>
      </c>
      <c r="DO3" s="271" t="s">
        <v>266</v>
      </c>
      <c r="DP3" s="271" t="s">
        <v>268</v>
      </c>
      <c r="DQ3" s="271" t="s">
        <v>270</v>
      </c>
      <c r="DR3" s="271" t="s">
        <v>272</v>
      </c>
      <c r="DS3" s="271" t="s">
        <v>274</v>
      </c>
      <c r="DT3" s="271" t="s">
        <v>276</v>
      </c>
      <c r="DU3" s="271" t="s">
        <v>278</v>
      </c>
      <c r="DV3" s="271" t="s">
        <v>281</v>
      </c>
      <c r="DW3" s="271" t="s">
        <v>282</v>
      </c>
      <c r="DX3" s="271" t="s">
        <v>284</v>
      </c>
      <c r="DY3" s="271" t="s">
        <v>287</v>
      </c>
      <c r="DZ3" s="278" t="s">
        <v>290</v>
      </c>
      <c r="EA3" s="271" t="s">
        <v>289</v>
      </c>
      <c r="EB3" s="271" t="s">
        <v>292</v>
      </c>
      <c r="EC3" s="271" t="s">
        <v>294</v>
      </c>
      <c r="ED3" s="271" t="s">
        <v>297</v>
      </c>
      <c r="EE3" s="271" t="s">
        <v>298</v>
      </c>
      <c r="EF3" s="271" t="s">
        <v>301</v>
      </c>
      <c r="EG3" s="271" t="s">
        <v>302</v>
      </c>
      <c r="EH3" s="271" t="s">
        <v>304</v>
      </c>
      <c r="EI3" s="271" t="s">
        <v>307</v>
      </c>
      <c r="EJ3" s="271" t="s">
        <v>309</v>
      </c>
      <c r="EK3" s="271" t="s">
        <v>311</v>
      </c>
      <c r="EL3" s="271" t="s">
        <v>313</v>
      </c>
      <c r="EM3" s="278" t="s">
        <v>314</v>
      </c>
      <c r="EN3" s="271" t="s">
        <v>316</v>
      </c>
      <c r="EO3" s="271" t="s">
        <v>318</v>
      </c>
      <c r="EP3" s="271" t="s">
        <v>321</v>
      </c>
      <c r="EQ3" s="271" t="s">
        <v>322</v>
      </c>
      <c r="ER3" s="271" t="s">
        <v>325</v>
      </c>
      <c r="ES3" s="271" t="s">
        <v>327</v>
      </c>
      <c r="ET3" s="271" t="s">
        <v>329</v>
      </c>
      <c r="EU3" s="271" t="s">
        <v>331</v>
      </c>
      <c r="EV3" s="271" t="s">
        <v>333</v>
      </c>
      <c r="EW3" s="271" t="s">
        <v>335</v>
      </c>
      <c r="EX3" s="271" t="s">
        <v>339</v>
      </c>
      <c r="EY3" s="271" t="s">
        <v>340</v>
      </c>
      <c r="EZ3" s="278" t="s">
        <v>341</v>
      </c>
      <c r="FA3" s="271" t="s">
        <v>342</v>
      </c>
      <c r="FB3" s="271" t="s">
        <v>343</v>
      </c>
      <c r="FC3" s="271" t="s">
        <v>344</v>
      </c>
      <c r="FD3" s="271" t="s">
        <v>351</v>
      </c>
      <c r="FE3" s="271" t="s">
        <v>352</v>
      </c>
      <c r="FF3" s="271" t="s">
        <v>355</v>
      </c>
      <c r="FG3" s="271" t="s">
        <v>357</v>
      </c>
      <c r="FH3" s="271" t="s">
        <v>359</v>
      </c>
      <c r="FI3" s="271" t="s">
        <v>361</v>
      </c>
      <c r="FJ3" s="271" t="s">
        <v>362</v>
      </c>
      <c r="FK3" s="271" t="s">
        <v>365</v>
      </c>
      <c r="FL3" s="271" t="s">
        <v>367</v>
      </c>
      <c r="FM3" s="278" t="s">
        <v>369</v>
      </c>
      <c r="FN3" s="271" t="s">
        <v>371</v>
      </c>
      <c r="FO3" s="271" t="s">
        <v>373</v>
      </c>
      <c r="FP3" s="271" t="s">
        <v>375</v>
      </c>
      <c r="FQ3" s="271" t="s">
        <v>376</v>
      </c>
      <c r="FR3" s="271" t="s">
        <v>379</v>
      </c>
      <c r="FS3" s="271" t="s">
        <v>381</v>
      </c>
      <c r="FT3" s="271" t="s">
        <v>383</v>
      </c>
      <c r="FU3" s="271" t="s">
        <v>385</v>
      </c>
      <c r="FV3" s="271" t="s">
        <v>386</v>
      </c>
      <c r="FW3" s="271" t="s">
        <v>389</v>
      </c>
      <c r="FX3" s="271" t="s">
        <v>391</v>
      </c>
      <c r="FY3" s="271" t="s">
        <v>393</v>
      </c>
      <c r="FZ3" s="278" t="s">
        <v>395</v>
      </c>
      <c r="GA3" s="271" t="s">
        <v>397</v>
      </c>
      <c r="GB3" s="271" t="s">
        <v>399</v>
      </c>
      <c r="GC3" s="271" t="s">
        <v>401</v>
      </c>
      <c r="GD3" s="271" t="s">
        <v>403</v>
      </c>
      <c r="GE3" s="271" t="s">
        <v>405</v>
      </c>
      <c r="GF3" s="271" t="s">
        <v>407</v>
      </c>
      <c r="GG3" s="271" t="s">
        <v>409</v>
      </c>
      <c r="GH3" s="271" t="s">
        <v>411</v>
      </c>
      <c r="GI3" s="271" t="s">
        <v>412</v>
      </c>
      <c r="GJ3" s="271" t="s">
        <v>414</v>
      </c>
      <c r="GK3" s="271" t="s">
        <v>417</v>
      </c>
      <c r="GL3" s="271" t="s">
        <v>418</v>
      </c>
      <c r="GM3" s="278" t="s">
        <v>420</v>
      </c>
      <c r="GN3" s="271" t="s">
        <v>423</v>
      </c>
      <c r="GO3" s="271" t="s">
        <v>425</v>
      </c>
      <c r="GP3" s="271" t="s">
        <v>427</v>
      </c>
      <c r="GQ3" s="271" t="s">
        <v>429</v>
      </c>
      <c r="GR3" s="271" t="s">
        <v>430</v>
      </c>
      <c r="GS3" s="271" t="s">
        <v>432</v>
      </c>
      <c r="GT3" s="271" t="s">
        <v>434</v>
      </c>
      <c r="GU3" s="271" t="s">
        <v>436</v>
      </c>
      <c r="GV3" s="271" t="s">
        <v>439</v>
      </c>
      <c r="GW3" s="271" t="s">
        <v>440</v>
      </c>
      <c r="GX3" s="271" t="s">
        <v>443</v>
      </c>
      <c r="GY3" s="271" t="s">
        <v>445</v>
      </c>
      <c r="GZ3" s="278" t="s">
        <v>447</v>
      </c>
      <c r="HA3" s="271" t="s">
        <v>449</v>
      </c>
      <c r="HB3" s="271" t="s">
        <v>451</v>
      </c>
      <c r="HC3" s="271" t="s">
        <v>453</v>
      </c>
      <c r="HD3" s="271" t="s">
        <v>455</v>
      </c>
      <c r="HE3" s="271" t="s">
        <v>457</v>
      </c>
      <c r="HF3" s="271" t="s">
        <v>458</v>
      </c>
      <c r="HG3" s="271" t="s">
        <v>461</v>
      </c>
      <c r="HH3" s="271" t="s">
        <v>463</v>
      </c>
      <c r="HI3" s="271" t="s">
        <v>465</v>
      </c>
      <c r="HJ3" s="271" t="s">
        <v>467</v>
      </c>
      <c r="HK3" s="271" t="s">
        <v>468</v>
      </c>
      <c r="HL3" s="271" t="s">
        <v>471</v>
      </c>
      <c r="HM3" s="278" t="s">
        <v>472</v>
      </c>
      <c r="HN3" s="271" t="s">
        <v>475</v>
      </c>
      <c r="HO3" s="271" t="s">
        <v>477</v>
      </c>
      <c r="HP3" s="271" t="s">
        <v>479</v>
      </c>
      <c r="HQ3" s="271" t="s">
        <v>481</v>
      </c>
      <c r="HR3" s="271" t="s">
        <v>483</v>
      </c>
      <c r="HS3" s="271" t="s">
        <v>484</v>
      </c>
      <c r="HT3" s="271" t="s">
        <v>487</v>
      </c>
      <c r="HU3" s="271" t="s">
        <v>489</v>
      </c>
      <c r="HV3" s="271" t="s">
        <v>491</v>
      </c>
      <c r="HW3" s="271" t="s">
        <v>493</v>
      </c>
      <c r="HX3" s="271" t="s">
        <v>495</v>
      </c>
      <c r="HY3" s="271" t="s">
        <v>496</v>
      </c>
      <c r="HZ3" s="278" t="s">
        <v>503</v>
      </c>
      <c r="IA3" s="271" t="s">
        <v>500</v>
      </c>
      <c r="IB3" s="271" t="s">
        <v>502</v>
      </c>
      <c r="IC3" s="271" t="s">
        <v>505</v>
      </c>
      <c r="ID3" s="271" t="s">
        <v>507</v>
      </c>
      <c r="IE3" s="271" t="s">
        <v>509</v>
      </c>
      <c r="IF3" s="329" t="s">
        <v>512</v>
      </c>
      <c r="IG3" s="329" t="s">
        <v>514</v>
      </c>
      <c r="IH3" s="329" t="s">
        <v>515</v>
      </c>
      <c r="II3" s="329" t="s">
        <v>518</v>
      </c>
      <c r="IJ3" s="329" t="s">
        <v>520</v>
      </c>
      <c r="IK3" s="329" t="s">
        <v>521</v>
      </c>
      <c r="IL3" s="329" t="s">
        <v>524</v>
      </c>
      <c r="IM3" s="278" t="s">
        <v>527</v>
      </c>
      <c r="IN3" s="329" t="s">
        <v>526</v>
      </c>
      <c r="IO3" s="358" t="s">
        <v>530</v>
      </c>
      <c r="IP3" s="358" t="s">
        <v>531</v>
      </c>
      <c r="IQ3" s="358" t="s">
        <v>532</v>
      </c>
      <c r="IR3" s="358" t="s">
        <v>533</v>
      </c>
      <c r="IS3" s="358" t="s">
        <v>534</v>
      </c>
      <c r="IT3" s="358" t="s">
        <v>535</v>
      </c>
      <c r="IU3" s="358" t="s">
        <v>536</v>
      </c>
      <c r="IV3" s="358" t="s">
        <v>537</v>
      </c>
      <c r="IW3" s="358" t="s">
        <v>538</v>
      </c>
      <c r="IX3" s="358" t="s">
        <v>539</v>
      </c>
      <c r="IY3" s="358" t="s">
        <v>540</v>
      </c>
      <c r="IZ3" s="397" t="s">
        <v>542</v>
      </c>
      <c r="JA3" s="358" t="s">
        <v>544</v>
      </c>
      <c r="JB3" s="420">
        <v>11355</v>
      </c>
    </row>
    <row r="4" spans="1:262" x14ac:dyDescent="0.15">
      <c r="A4" s="412" t="s">
        <v>34</v>
      </c>
      <c r="B4" s="11" t="s">
        <v>63</v>
      </c>
      <c r="C4" s="12">
        <v>2603473</v>
      </c>
      <c r="D4" s="13">
        <v>2700951</v>
      </c>
      <c r="E4" s="14">
        <v>2442682</v>
      </c>
      <c r="F4" s="13">
        <v>3344972</v>
      </c>
      <c r="G4" s="159">
        <v>2208834</v>
      </c>
      <c r="H4" s="160">
        <v>2451034</v>
      </c>
      <c r="I4" s="159">
        <v>2324103</v>
      </c>
      <c r="J4" s="160">
        <v>2462126</v>
      </c>
      <c r="K4" s="159">
        <v>2676988</v>
      </c>
      <c r="L4" s="160">
        <v>2715757</v>
      </c>
      <c r="M4" s="14">
        <v>2754793</v>
      </c>
      <c r="N4" s="13">
        <f>SUM(O4:Z4)</f>
        <v>3093407</v>
      </c>
      <c r="O4" s="14">
        <v>250104</v>
      </c>
      <c r="P4" s="13">
        <v>274639</v>
      </c>
      <c r="Q4" s="14">
        <v>294892</v>
      </c>
      <c r="R4" s="13">
        <v>277580</v>
      </c>
      <c r="S4" s="14">
        <v>250212</v>
      </c>
      <c r="T4" s="13">
        <v>250744</v>
      </c>
      <c r="U4" s="14">
        <v>235476</v>
      </c>
      <c r="V4" s="13">
        <v>209737</v>
      </c>
      <c r="W4" s="14">
        <v>240013</v>
      </c>
      <c r="X4" s="13">
        <v>258218</v>
      </c>
      <c r="Y4" s="14">
        <v>259523</v>
      </c>
      <c r="Z4" s="13">
        <v>292269</v>
      </c>
      <c r="AA4" s="14">
        <f>SUM(AB4:AM4)</f>
        <v>2636007</v>
      </c>
      <c r="AB4" s="98">
        <v>254747</v>
      </c>
      <c r="AC4" s="13">
        <v>270814</v>
      </c>
      <c r="AD4" s="54">
        <v>265921</v>
      </c>
      <c r="AE4" s="89">
        <v>239946</v>
      </c>
      <c r="AF4" s="90">
        <v>220471</v>
      </c>
      <c r="AG4" s="90">
        <v>229157</v>
      </c>
      <c r="AH4" s="90">
        <v>227597</v>
      </c>
      <c r="AI4" s="89">
        <v>198193</v>
      </c>
      <c r="AJ4" s="90">
        <v>183284</v>
      </c>
      <c r="AK4" s="89">
        <v>190109</v>
      </c>
      <c r="AL4" s="89">
        <v>184907</v>
      </c>
      <c r="AM4" s="91">
        <v>170861</v>
      </c>
      <c r="AN4" s="15">
        <f>SUM(AO4:AZ4)</f>
        <v>2326443</v>
      </c>
      <c r="AO4" s="93">
        <v>189447</v>
      </c>
      <c r="AP4" s="14">
        <v>182636</v>
      </c>
      <c r="AQ4" s="14">
        <v>146685</v>
      </c>
      <c r="AR4" s="14">
        <v>143661</v>
      </c>
      <c r="AS4" s="14">
        <v>235483</v>
      </c>
      <c r="AT4" s="14">
        <v>236431</v>
      </c>
      <c r="AU4" s="14">
        <v>216364</v>
      </c>
      <c r="AV4" s="14">
        <v>185168</v>
      </c>
      <c r="AW4" s="14">
        <v>213679</v>
      </c>
      <c r="AX4" s="14">
        <v>185521</v>
      </c>
      <c r="AY4" s="14">
        <v>200712</v>
      </c>
      <c r="AZ4" s="14">
        <v>190656</v>
      </c>
      <c r="BA4" s="111">
        <v>197275</v>
      </c>
      <c r="BB4" s="111">
        <v>184649</v>
      </c>
      <c r="BC4" s="111">
        <v>181164</v>
      </c>
      <c r="BD4" s="111">
        <v>180211</v>
      </c>
      <c r="BE4" s="111">
        <v>173145</v>
      </c>
      <c r="BF4" s="111">
        <v>187706</v>
      </c>
      <c r="BG4" s="111">
        <v>192040</v>
      </c>
      <c r="BH4" s="111">
        <v>190450</v>
      </c>
      <c r="BI4" s="111">
        <v>204322</v>
      </c>
      <c r="BJ4" s="111">
        <v>202012</v>
      </c>
      <c r="BK4" s="111">
        <v>205011</v>
      </c>
      <c r="BL4" s="111">
        <v>193996</v>
      </c>
      <c r="BM4" s="15">
        <f>SUM(BA4:BL4)</f>
        <v>2291981</v>
      </c>
      <c r="BN4" s="14">
        <v>211195</v>
      </c>
      <c r="BO4" s="14">
        <v>218861</v>
      </c>
      <c r="BP4" s="14">
        <v>232895</v>
      </c>
      <c r="BQ4" s="14">
        <v>225286</v>
      </c>
      <c r="BR4" s="25">
        <v>198332</v>
      </c>
      <c r="BS4" s="146">
        <f>SUM(BS8,BS12,BS16,BS20,BS24)</f>
        <v>221652</v>
      </c>
      <c r="BT4" s="149">
        <f>SUM(BT8,BT12,BT16,BT20,BT24)</f>
        <v>225967</v>
      </c>
      <c r="BU4" s="150">
        <f>SUM(BU8,BU12,BU16,BU20,BU24)</f>
        <v>198230</v>
      </c>
      <c r="BV4" s="146">
        <f>SUM(BV8,BV12,BV16,BV20,BV24)</f>
        <v>246959</v>
      </c>
      <c r="BW4" s="146">
        <v>241829</v>
      </c>
      <c r="BX4" s="146">
        <v>242013</v>
      </c>
      <c r="BY4" s="253">
        <v>227172</v>
      </c>
      <c r="BZ4" s="249">
        <f>SUM(BN4:BY4)</f>
        <v>2690391</v>
      </c>
      <c r="CA4" s="215">
        <v>220166</v>
      </c>
      <c r="CB4" s="216">
        <f t="shared" ref="CB4:CG4" si="0">SUM(CB8,CB12,CB16,CB20,CB24)</f>
        <v>234944</v>
      </c>
      <c r="CC4" s="216">
        <f t="shared" si="0"/>
        <v>252680</v>
      </c>
      <c r="CD4" s="272">
        <f t="shared" si="0"/>
        <v>238210</v>
      </c>
      <c r="CE4" s="272">
        <f t="shared" si="0"/>
        <v>215282</v>
      </c>
      <c r="CF4" s="272">
        <f t="shared" si="0"/>
        <v>251626</v>
      </c>
      <c r="CG4" s="272">
        <f t="shared" si="0"/>
        <v>248995</v>
      </c>
      <c r="CH4" s="272">
        <f>SUM(CH8,CH12,CH16,CH20,CH24)</f>
        <v>232021</v>
      </c>
      <c r="CI4" s="272">
        <f>SUM(CI8,CI12,CI16,CI20,CI24)</f>
        <v>250208</v>
      </c>
      <c r="CJ4" s="272">
        <f>SUM(CJ8,CJ12,CJ16,CJ20,CJ24)</f>
        <v>253042</v>
      </c>
      <c r="CK4" s="272">
        <f>SUM(CK8,CK12,CK16,CK20,CK24)</f>
        <v>258988</v>
      </c>
      <c r="CL4" s="265">
        <f>SUM(CL8,CL12,CL16,CL20,CL24)</f>
        <v>250625</v>
      </c>
      <c r="CM4" s="279">
        <f>SUM(CA4:CL4)</f>
        <v>2906787</v>
      </c>
      <c r="CN4" s="272">
        <f t="shared" ref="CN4:CS4" si="1">SUM(CN8,CN12,CN16,CN20,CN24)</f>
        <v>232489</v>
      </c>
      <c r="CO4" s="272">
        <f t="shared" si="1"/>
        <v>260636</v>
      </c>
      <c r="CP4" s="272">
        <f t="shared" si="1"/>
        <v>275561</v>
      </c>
      <c r="CQ4" s="272">
        <f t="shared" si="1"/>
        <v>250750</v>
      </c>
      <c r="CR4" s="272">
        <f t="shared" si="1"/>
        <v>230439</v>
      </c>
      <c r="CS4" s="272">
        <f t="shared" si="1"/>
        <v>242797</v>
      </c>
      <c r="CT4" s="272">
        <f t="shared" ref="CT4:CY4" si="2">SUM(CT8,CT12,CT16,CT20,CT24)</f>
        <v>248920</v>
      </c>
      <c r="CU4" s="272">
        <f t="shared" si="2"/>
        <v>231792</v>
      </c>
      <c r="CV4" s="272">
        <f t="shared" si="2"/>
        <v>268369</v>
      </c>
      <c r="CW4" s="272">
        <f t="shared" si="2"/>
        <v>278897</v>
      </c>
      <c r="CX4" s="272">
        <f t="shared" si="2"/>
        <v>253998</v>
      </c>
      <c r="CY4" s="272">
        <f t="shared" si="2"/>
        <v>273997</v>
      </c>
      <c r="CZ4" s="279">
        <f>SUM(CN4:CY4)</f>
        <v>3048645</v>
      </c>
      <c r="DA4" s="272">
        <f t="shared" ref="DA4:DF4" si="3">SUM(DA8,DA12,DA16,DA20,DA24)</f>
        <v>251445</v>
      </c>
      <c r="DB4" s="272">
        <f t="shared" si="3"/>
        <v>266831</v>
      </c>
      <c r="DC4" s="272">
        <f t="shared" si="3"/>
        <v>233343</v>
      </c>
      <c r="DD4" s="272">
        <f t="shared" si="3"/>
        <v>246329</v>
      </c>
      <c r="DE4" s="272">
        <f t="shared" si="3"/>
        <v>237696</v>
      </c>
      <c r="DF4" s="272">
        <f t="shared" si="3"/>
        <v>267604</v>
      </c>
      <c r="DG4" s="272">
        <f t="shared" ref="DG4:DL4" si="4">SUM(DG8,DG12,DG16,DG20,DG24)</f>
        <v>253074</v>
      </c>
      <c r="DH4" s="272">
        <f t="shared" si="4"/>
        <v>237198</v>
      </c>
      <c r="DI4" s="272">
        <f t="shared" si="4"/>
        <v>272726</v>
      </c>
      <c r="DJ4" s="272">
        <f t="shared" si="4"/>
        <v>275848</v>
      </c>
      <c r="DK4" s="272">
        <f t="shared" si="4"/>
        <v>229315</v>
      </c>
      <c r="DL4" s="216">
        <f t="shared" si="4"/>
        <v>230152</v>
      </c>
      <c r="DM4" s="279">
        <f>SUM(DA4:DL4)</f>
        <v>3001561</v>
      </c>
      <c r="DN4" s="272">
        <f t="shared" ref="DN4:DS4" si="5">SUM(DN8,DN12,DN16,DN20,DN24)</f>
        <v>186787</v>
      </c>
      <c r="DO4" s="272">
        <f t="shared" si="5"/>
        <v>216305</v>
      </c>
      <c r="DP4" s="272">
        <f t="shared" si="5"/>
        <v>238004</v>
      </c>
      <c r="DQ4" s="272">
        <f t="shared" si="5"/>
        <v>209023</v>
      </c>
      <c r="DR4" s="272">
        <f t="shared" si="5"/>
        <v>200335</v>
      </c>
      <c r="DS4" s="272">
        <f t="shared" si="5"/>
        <v>211939</v>
      </c>
      <c r="DT4" s="272">
        <f t="shared" ref="DT4:DY4" si="6">SUM(DT8,DT12,DT16,DT20,DT24)</f>
        <v>226979</v>
      </c>
      <c r="DU4" s="272">
        <f t="shared" si="6"/>
        <v>178557</v>
      </c>
      <c r="DV4" s="272">
        <f t="shared" si="6"/>
        <v>215167</v>
      </c>
      <c r="DW4" s="272">
        <f t="shared" si="6"/>
        <v>221255</v>
      </c>
      <c r="DX4" s="272">
        <f t="shared" si="6"/>
        <v>171111</v>
      </c>
      <c r="DY4" s="272">
        <f t="shared" si="6"/>
        <v>132273</v>
      </c>
      <c r="DZ4" s="279">
        <f>SUM(DN4:DY4)</f>
        <v>2407735</v>
      </c>
      <c r="EA4" s="272">
        <f t="shared" ref="EA4:EF4" si="7">SUM(EA8,EA12,EA16,EA20,EA24)</f>
        <v>90963</v>
      </c>
      <c r="EB4" s="272">
        <f t="shared" si="7"/>
        <v>87052</v>
      </c>
      <c r="EC4" s="272">
        <f t="shared" si="7"/>
        <v>97460</v>
      </c>
      <c r="ED4" s="272">
        <f t="shared" si="7"/>
        <v>104653</v>
      </c>
      <c r="EE4" s="272">
        <f t="shared" si="7"/>
        <v>108110</v>
      </c>
      <c r="EF4" s="272">
        <f t="shared" si="7"/>
        <v>148516</v>
      </c>
      <c r="EG4" s="272">
        <f t="shared" ref="EG4:EL4" si="8">SUM(EG8,EG12,EG16,EG20,EG24)</f>
        <v>157311</v>
      </c>
      <c r="EH4" s="272">
        <f t="shared" si="8"/>
        <v>137084</v>
      </c>
      <c r="EI4" s="272">
        <f t="shared" si="8"/>
        <v>172078</v>
      </c>
      <c r="EJ4" s="272">
        <f t="shared" si="8"/>
        <v>181215</v>
      </c>
      <c r="EK4" s="272">
        <f t="shared" si="8"/>
        <v>179045</v>
      </c>
      <c r="EL4" s="272">
        <f t="shared" si="8"/>
        <v>176194</v>
      </c>
      <c r="EM4" s="279">
        <f>SUM(EA4:EL4)</f>
        <v>1639681</v>
      </c>
      <c r="EN4" s="272">
        <f t="shared" ref="EN4:ES4" si="9">SUM(EN8,EN12,EN16,EN20,EN24)</f>
        <v>164253</v>
      </c>
      <c r="EO4" s="272">
        <f t="shared" si="9"/>
        <v>175367</v>
      </c>
      <c r="EP4" s="272">
        <f t="shared" si="9"/>
        <v>188830</v>
      </c>
      <c r="EQ4" s="272">
        <f t="shared" si="9"/>
        <v>193315</v>
      </c>
      <c r="ER4" s="272">
        <f t="shared" si="9"/>
        <v>186507</v>
      </c>
      <c r="ES4" s="272">
        <f t="shared" si="9"/>
        <v>214245</v>
      </c>
      <c r="ET4" s="272">
        <f t="shared" ref="ET4:EY4" si="10">SUM(ET8,ET12,ET16,ET20,ET24)</f>
        <v>212274</v>
      </c>
      <c r="EU4" s="272">
        <f t="shared" si="10"/>
        <v>177457</v>
      </c>
      <c r="EV4" s="272">
        <f t="shared" si="10"/>
        <v>216219</v>
      </c>
      <c r="EW4" s="272">
        <f t="shared" si="10"/>
        <v>192005</v>
      </c>
      <c r="EX4" s="272">
        <f t="shared" si="10"/>
        <v>197393</v>
      </c>
      <c r="EY4" s="272">
        <f t="shared" si="10"/>
        <v>199301</v>
      </c>
      <c r="EZ4" s="279">
        <f>SUM(EN4:EY4)</f>
        <v>2317166</v>
      </c>
      <c r="FA4" s="272">
        <f t="shared" ref="FA4:FF4" si="11">SUM(FA8,FA12,FA16,FA20,FA24)</f>
        <v>179273</v>
      </c>
      <c r="FB4" s="272">
        <f t="shared" si="11"/>
        <v>172396</v>
      </c>
      <c r="FC4" s="272">
        <f t="shared" si="11"/>
        <v>134350</v>
      </c>
      <c r="FD4" s="272">
        <f t="shared" si="11"/>
        <v>109205</v>
      </c>
      <c r="FE4" s="272">
        <f t="shared" si="11"/>
        <v>117836</v>
      </c>
      <c r="FF4" s="272">
        <f t="shared" si="11"/>
        <v>159900</v>
      </c>
      <c r="FG4" s="272">
        <f t="shared" ref="FG4:FL4" si="12">SUM(FG8,FG12,FG16,FG20,FG24)</f>
        <v>174509</v>
      </c>
      <c r="FH4" s="272">
        <f t="shared" si="12"/>
        <v>162455</v>
      </c>
      <c r="FI4" s="272">
        <f t="shared" si="12"/>
        <v>184913</v>
      </c>
      <c r="FJ4" s="272">
        <f t="shared" si="12"/>
        <v>190785</v>
      </c>
      <c r="FK4" s="272">
        <f t="shared" si="12"/>
        <v>187239</v>
      </c>
      <c r="FL4" s="272">
        <f t="shared" si="12"/>
        <v>171918</v>
      </c>
      <c r="FM4" s="279">
        <f>SUM(FA4:FL4)</f>
        <v>1944779</v>
      </c>
      <c r="FN4" s="272">
        <f t="shared" ref="FN4:FS4" si="13">SUM(FN8,FN12,FN16,FN20,FN24)</f>
        <v>166482</v>
      </c>
      <c r="FO4" s="272">
        <f t="shared" si="13"/>
        <v>185182</v>
      </c>
      <c r="FP4" s="272">
        <f t="shared" si="13"/>
        <v>184603</v>
      </c>
      <c r="FQ4" s="272">
        <f t="shared" si="13"/>
        <v>179920</v>
      </c>
      <c r="FR4" s="272">
        <f t="shared" si="13"/>
        <v>162811</v>
      </c>
      <c r="FS4" s="272">
        <f t="shared" si="13"/>
        <v>179688</v>
      </c>
      <c r="FT4" s="272">
        <f t="shared" ref="FT4:FY4" si="14">SUM(FT8,FT12,FT16,FT20,FT24)</f>
        <v>192476</v>
      </c>
      <c r="FU4" s="272">
        <f t="shared" si="14"/>
        <v>160773</v>
      </c>
      <c r="FV4" s="272">
        <f t="shared" si="14"/>
        <v>161540</v>
      </c>
      <c r="FW4" s="272">
        <f t="shared" si="14"/>
        <v>163329</v>
      </c>
      <c r="FX4" s="272">
        <f t="shared" si="14"/>
        <v>159943</v>
      </c>
      <c r="FY4" s="272">
        <f t="shared" si="14"/>
        <v>147876</v>
      </c>
      <c r="FZ4" s="279">
        <f>SUM(FN4:FY4)</f>
        <v>2044623</v>
      </c>
      <c r="GA4" s="272">
        <f t="shared" ref="GA4:GF4" si="15">SUM(GA8,GA12,GA16,GA20,GA24)</f>
        <v>145772</v>
      </c>
      <c r="GB4" s="272">
        <f t="shared" si="15"/>
        <v>162065</v>
      </c>
      <c r="GC4" s="272">
        <f t="shared" si="15"/>
        <v>145144</v>
      </c>
      <c r="GD4" s="272">
        <f t="shared" si="15"/>
        <v>141923</v>
      </c>
      <c r="GE4" s="272">
        <f t="shared" si="15"/>
        <v>145016</v>
      </c>
      <c r="GF4" s="272">
        <f t="shared" si="15"/>
        <v>153550</v>
      </c>
      <c r="GG4" s="272">
        <f t="shared" ref="GG4:GL4" si="16">SUM(GG8,GG12,GG16,GG20,GG24)</f>
        <v>172144</v>
      </c>
      <c r="GH4" s="272">
        <f t="shared" si="16"/>
        <v>145671</v>
      </c>
      <c r="GI4" s="272">
        <f t="shared" si="16"/>
        <v>166870</v>
      </c>
      <c r="GJ4" s="272">
        <f t="shared" si="16"/>
        <v>171881</v>
      </c>
      <c r="GK4" s="272">
        <f t="shared" si="16"/>
        <v>158908</v>
      </c>
      <c r="GL4" s="272">
        <f t="shared" si="16"/>
        <v>162453</v>
      </c>
      <c r="GM4" s="279">
        <f>SUM(GA4:GL4)</f>
        <v>1871397</v>
      </c>
      <c r="GN4" s="272">
        <f t="shared" ref="GN4:GS4" si="17">SUM(GN8,GN12,GN16,GN20,GN24)</f>
        <v>158246</v>
      </c>
      <c r="GO4" s="272">
        <f t="shared" si="17"/>
        <v>154605</v>
      </c>
      <c r="GP4" s="272">
        <f t="shared" si="17"/>
        <v>171827</v>
      </c>
      <c r="GQ4" s="272">
        <f t="shared" si="17"/>
        <v>156120</v>
      </c>
      <c r="GR4" s="272">
        <f t="shared" si="17"/>
        <v>149486</v>
      </c>
      <c r="GS4" s="272">
        <f t="shared" si="17"/>
        <v>136473</v>
      </c>
      <c r="GT4" s="272">
        <f t="shared" ref="GT4:GY4" si="18">SUM(GT8,GT12,GT16,GT20,GT24)</f>
        <v>145289</v>
      </c>
      <c r="GU4" s="272">
        <f t="shared" si="18"/>
        <v>117953</v>
      </c>
      <c r="GV4" s="272">
        <f t="shared" si="18"/>
        <v>142908</v>
      </c>
      <c r="GW4" s="272">
        <f t="shared" si="18"/>
        <v>138314</v>
      </c>
      <c r="GX4" s="272">
        <f t="shared" si="18"/>
        <v>160491</v>
      </c>
      <c r="GY4" s="272">
        <f t="shared" si="18"/>
        <v>156669</v>
      </c>
      <c r="GZ4" s="279">
        <f>SUM(GN4:GY4)</f>
        <v>1788381</v>
      </c>
      <c r="HA4" s="272">
        <f t="shared" ref="HA4:HF4" si="19">SUM(HA8,HA12,HA16,HA20,HA24)</f>
        <v>158222</v>
      </c>
      <c r="HB4" s="272">
        <f t="shared" si="19"/>
        <v>159436</v>
      </c>
      <c r="HC4" s="272">
        <f t="shared" si="19"/>
        <v>150243</v>
      </c>
      <c r="HD4" s="272">
        <f t="shared" si="19"/>
        <v>138939</v>
      </c>
      <c r="HE4" s="272">
        <f t="shared" si="19"/>
        <v>125460</v>
      </c>
      <c r="HF4" s="272">
        <f t="shared" si="19"/>
        <v>133661</v>
      </c>
      <c r="HG4" s="272">
        <f t="shared" ref="HG4:HL4" si="20">SUM(HG8,HG12,HG16,HG20,HG24)</f>
        <v>153309</v>
      </c>
      <c r="HH4" s="272">
        <f t="shared" si="20"/>
        <v>119470</v>
      </c>
      <c r="HI4" s="272">
        <f t="shared" si="20"/>
        <v>132436</v>
      </c>
      <c r="HJ4" s="272">
        <f t="shared" si="20"/>
        <v>135363</v>
      </c>
      <c r="HK4" s="272">
        <f t="shared" si="20"/>
        <v>134655</v>
      </c>
      <c r="HL4" s="272">
        <f t="shared" si="20"/>
        <v>126785</v>
      </c>
      <c r="HM4" s="279">
        <f>SUM(HA4:HL4)</f>
        <v>1667979</v>
      </c>
      <c r="HN4" s="272">
        <f t="shared" ref="HN4:HS4" si="21">SUM(HN8,HN12,HN16,HN20,HN24)</f>
        <v>120392</v>
      </c>
      <c r="HO4" s="272">
        <f t="shared" si="21"/>
        <v>125110</v>
      </c>
      <c r="HP4" s="272">
        <f t="shared" si="21"/>
        <v>143481</v>
      </c>
      <c r="HQ4" s="272">
        <f t="shared" si="21"/>
        <v>126522</v>
      </c>
      <c r="HR4" s="272">
        <f t="shared" si="21"/>
        <v>126763</v>
      </c>
      <c r="HS4" s="272">
        <f t="shared" si="21"/>
        <v>132770</v>
      </c>
      <c r="HT4" s="272">
        <f t="shared" ref="HT4:IA4" si="22">SUM(HT8,HT12,HT16,HT20,HT24)</f>
        <v>133456</v>
      </c>
      <c r="HU4" s="272">
        <f t="shared" si="22"/>
        <v>123933</v>
      </c>
      <c r="HV4" s="272">
        <f t="shared" si="22"/>
        <v>145473</v>
      </c>
      <c r="HW4" s="272">
        <f t="shared" si="22"/>
        <v>137674</v>
      </c>
      <c r="HX4" s="272">
        <f t="shared" si="22"/>
        <v>145203</v>
      </c>
      <c r="HY4" s="272">
        <f t="shared" si="22"/>
        <v>141407</v>
      </c>
      <c r="HZ4" s="279">
        <f>SUM(HN4:HY4)</f>
        <v>1602184</v>
      </c>
      <c r="IA4" s="272">
        <f t="shared" si="22"/>
        <v>130718</v>
      </c>
      <c r="IB4" s="272">
        <f t="shared" ref="IB4:IG4" si="23">SUM(IB8,IB12,IB16,IB20,IB24)</f>
        <v>137633</v>
      </c>
      <c r="IC4" s="272">
        <f t="shared" si="23"/>
        <v>161794</v>
      </c>
      <c r="ID4" s="272">
        <f t="shared" si="23"/>
        <v>144694</v>
      </c>
      <c r="IE4" s="272">
        <f t="shared" si="23"/>
        <v>133030</v>
      </c>
      <c r="IF4" s="272">
        <f t="shared" si="23"/>
        <v>146424</v>
      </c>
      <c r="IG4" s="272">
        <f t="shared" si="23"/>
        <v>139317</v>
      </c>
      <c r="IH4" s="272">
        <f>IH8+IH12+IH16+IH20+IH24</f>
        <v>124824</v>
      </c>
      <c r="II4" s="272">
        <f>SUM(II8,II12,II16,II20,II24)</f>
        <v>164920</v>
      </c>
      <c r="IJ4" s="272">
        <f>SUM(IJ8,IJ12,IJ16,IJ20,IJ24)</f>
        <v>160567</v>
      </c>
      <c r="IK4" s="272">
        <f>SUM(IK8,IK12,IK16,IK20,IK24)</f>
        <v>168063</v>
      </c>
      <c r="IL4" s="272">
        <v>160233</v>
      </c>
      <c r="IM4" s="279">
        <f>SUM(IA4:IL4)</f>
        <v>1772217</v>
      </c>
      <c r="IN4" s="272">
        <v>161974</v>
      </c>
      <c r="IO4" s="374">
        <f>SUM(IO8,IO12,IO16,IO20,IO24)</f>
        <v>180973</v>
      </c>
      <c r="IP4" s="374">
        <v>190413</v>
      </c>
      <c r="IQ4" s="374">
        <v>162431</v>
      </c>
      <c r="IR4" s="374">
        <v>150405</v>
      </c>
      <c r="IS4" s="374">
        <v>170710</v>
      </c>
      <c r="IT4" s="374">
        <v>175948</v>
      </c>
      <c r="IU4" s="374">
        <v>152685</v>
      </c>
      <c r="IV4" s="374">
        <v>167249</v>
      </c>
      <c r="IW4" s="374">
        <v>183180</v>
      </c>
      <c r="IX4" s="374">
        <v>181688</v>
      </c>
      <c r="IY4" s="374">
        <v>165841</v>
      </c>
      <c r="IZ4" s="211">
        <f>SUM(IN4:IY4)</f>
        <v>2043497</v>
      </c>
      <c r="JA4" s="211">
        <v>166882</v>
      </c>
      <c r="JB4" s="279">
        <v>180442</v>
      </c>
    </row>
    <row r="5" spans="1:262" ht="14.25" thickBot="1" x14ac:dyDescent="0.2">
      <c r="A5" s="408"/>
      <c r="B5" s="32" t="s">
        <v>64</v>
      </c>
      <c r="C5" s="17"/>
      <c r="D5" s="18">
        <f>(D4/C4-1)*100</f>
        <v>3.7441525224190864</v>
      </c>
      <c r="E5" s="19">
        <f>(E4/D4-1)*100</f>
        <v>-9.5621505166143308</v>
      </c>
      <c r="F5" s="18">
        <f t="shared" ref="F5:N5" si="24">(F4/E4-1)*100</f>
        <v>36.938496292190301</v>
      </c>
      <c r="G5" s="184">
        <f t="shared" si="24"/>
        <v>-33.96554589993579</v>
      </c>
      <c r="H5" s="185">
        <f t="shared" si="24"/>
        <v>10.96506120423717</v>
      </c>
      <c r="I5" s="184">
        <f t="shared" si="24"/>
        <v>-5.1786715320962458</v>
      </c>
      <c r="J5" s="185">
        <f t="shared" si="24"/>
        <v>5.938764331873414</v>
      </c>
      <c r="K5" s="184">
        <f t="shared" si="24"/>
        <v>8.7266857991832971</v>
      </c>
      <c r="L5" s="185">
        <f t="shared" si="24"/>
        <v>1.4482321175888657</v>
      </c>
      <c r="M5" s="19">
        <f t="shared" si="24"/>
        <v>1.4373892804105726</v>
      </c>
      <c r="N5" s="18">
        <f t="shared" si="24"/>
        <v>12.29181285127412</v>
      </c>
      <c r="O5" s="19" t="e">
        <f>(O4/#REF!-1)*100</f>
        <v>#REF!</v>
      </c>
      <c r="P5" s="19" t="e">
        <f>(P4/#REF!-1)*100</f>
        <v>#REF!</v>
      </c>
      <c r="Q5" s="19" t="e">
        <f>(Q4/#REF!-1)*100</f>
        <v>#REF!</v>
      </c>
      <c r="R5" s="19" t="e">
        <f>(R4/#REF!-1)*100</f>
        <v>#REF!</v>
      </c>
      <c r="S5" s="19" t="e">
        <f>(S4/#REF!-1)*100</f>
        <v>#REF!</v>
      </c>
      <c r="T5" s="19" t="e">
        <f>(T4/#REF!-1)*100</f>
        <v>#REF!</v>
      </c>
      <c r="U5" s="19" t="e">
        <f>(U4/#REF!-1)*100</f>
        <v>#REF!</v>
      </c>
      <c r="V5" s="19" t="e">
        <f>(V4/#REF!-1)*100</f>
        <v>#REF!</v>
      </c>
      <c r="W5" s="19" t="e">
        <f>(W4/#REF!-1)*100</f>
        <v>#REF!</v>
      </c>
      <c r="X5" s="19" t="e">
        <f>(X4/#REF!-1)*100</f>
        <v>#REF!</v>
      </c>
      <c r="Y5" s="19" t="e">
        <f>(Y4/#REF!-1)*100</f>
        <v>#REF!</v>
      </c>
      <c r="Z5" s="69" t="e">
        <f>(Z4/#REF!-1)*100</f>
        <v>#REF!</v>
      </c>
      <c r="AA5" s="19">
        <f t="shared" ref="AA5:AN5" si="25">(AA4/N4-1)*100</f>
        <v>-14.786285800736854</v>
      </c>
      <c r="AB5" s="100">
        <f t="shared" si="25"/>
        <v>1.8564277260659567</v>
      </c>
      <c r="AC5" s="19">
        <f t="shared" si="25"/>
        <v>-1.3927373752453232</v>
      </c>
      <c r="AD5" s="69">
        <f t="shared" si="25"/>
        <v>-9.8242746497022697</v>
      </c>
      <c r="AE5" s="19">
        <f t="shared" si="25"/>
        <v>-13.557893219972616</v>
      </c>
      <c r="AF5" s="18">
        <f t="shared" si="25"/>
        <v>-11.886320400300542</v>
      </c>
      <c r="AG5" s="19">
        <f t="shared" si="25"/>
        <v>-8.6091790830488453</v>
      </c>
      <c r="AH5" s="18">
        <f t="shared" si="25"/>
        <v>-3.3459885508501874</v>
      </c>
      <c r="AI5" s="19">
        <f t="shared" si="25"/>
        <v>-5.5040360069992467</v>
      </c>
      <c r="AJ5" s="18">
        <f t="shared" si="25"/>
        <v>-23.635803060667548</v>
      </c>
      <c r="AK5" s="19">
        <f t="shared" si="25"/>
        <v>-26.376550046859627</v>
      </c>
      <c r="AL5" s="19">
        <f t="shared" si="25"/>
        <v>-28.751208948725161</v>
      </c>
      <c r="AM5" s="70">
        <f t="shared" si="25"/>
        <v>-41.539814349109896</v>
      </c>
      <c r="AN5" s="109">
        <f t="shared" si="25"/>
        <v>-11.743671393892352</v>
      </c>
      <c r="AO5" s="107">
        <f t="shared" ref="AO5:AZ5" si="26">(AO4/AB4-1)*100</f>
        <v>-25.633275367325226</v>
      </c>
      <c r="AP5" s="19">
        <f t="shared" si="26"/>
        <v>-32.560355077654776</v>
      </c>
      <c r="AQ5" s="19">
        <f t="shared" si="26"/>
        <v>-44.838880720213901</v>
      </c>
      <c r="AR5" s="19">
        <f t="shared" si="26"/>
        <v>-40.127778750218802</v>
      </c>
      <c r="AS5" s="19">
        <f t="shared" si="26"/>
        <v>6.809058787777067</v>
      </c>
      <c r="AT5" s="19">
        <f t="shared" si="26"/>
        <v>3.174242986249598</v>
      </c>
      <c r="AU5" s="19">
        <f t="shared" si="26"/>
        <v>-4.9354780599041304</v>
      </c>
      <c r="AV5" s="19">
        <f t="shared" si="26"/>
        <v>-6.5718769078625394</v>
      </c>
      <c r="AW5" s="19">
        <f t="shared" si="26"/>
        <v>16.583553392549266</v>
      </c>
      <c r="AX5" s="19">
        <f t="shared" si="26"/>
        <v>-2.4133523399733847</v>
      </c>
      <c r="AY5" s="19">
        <f t="shared" si="26"/>
        <v>8.5475401147603982</v>
      </c>
      <c r="AZ5" s="19">
        <f t="shared" si="26"/>
        <v>11.58544079690509</v>
      </c>
      <c r="BA5" s="139">
        <f t="shared" ref="BA5:BL5" si="27">(BA4/AO4-1)*100</f>
        <v>4.1320263714917704</v>
      </c>
      <c r="BB5" s="139">
        <f t="shared" si="27"/>
        <v>1.1021923388597976</v>
      </c>
      <c r="BC5" s="139">
        <f t="shared" si="27"/>
        <v>23.505470907045712</v>
      </c>
      <c r="BD5" s="139">
        <f t="shared" si="27"/>
        <v>25.441838773223079</v>
      </c>
      <c r="BE5" s="139">
        <f t="shared" si="27"/>
        <v>-26.4723992814768</v>
      </c>
      <c r="BF5" s="139">
        <f t="shared" si="27"/>
        <v>-20.608549640275598</v>
      </c>
      <c r="BG5" s="139">
        <f t="shared" si="27"/>
        <v>-11.242165979552976</v>
      </c>
      <c r="BH5" s="139">
        <f t="shared" si="27"/>
        <v>2.8525447161496631</v>
      </c>
      <c r="BI5" s="139">
        <f t="shared" si="27"/>
        <v>-4.3789984041482821</v>
      </c>
      <c r="BJ5" s="139">
        <f t="shared" si="27"/>
        <v>8.8890206499533839</v>
      </c>
      <c r="BK5" s="139">
        <f t="shared" si="27"/>
        <v>2.1418749252660518</v>
      </c>
      <c r="BL5" s="139">
        <f t="shared" si="27"/>
        <v>1.7518462571332716</v>
      </c>
      <c r="BM5" s="109">
        <f>(BM4/AN4-1)*100</f>
        <v>-1.4813171867954611</v>
      </c>
      <c r="BN5" s="19">
        <f t="shared" ref="BN5:BY5" si="28">(BN4/BA4-1)*100</f>
        <v>7.0561399062222696</v>
      </c>
      <c r="BO5" s="19">
        <f t="shared" si="28"/>
        <v>18.528126336996142</v>
      </c>
      <c r="BP5" s="19">
        <f t="shared" si="28"/>
        <v>28.554790134905382</v>
      </c>
      <c r="BQ5" s="19">
        <f t="shared" si="28"/>
        <v>25.012346638107541</v>
      </c>
      <c r="BR5" s="19">
        <f t="shared" si="28"/>
        <v>14.546767160472429</v>
      </c>
      <c r="BS5" s="69">
        <f t="shared" si="28"/>
        <v>18.084664315472065</v>
      </c>
      <c r="BT5" s="19">
        <f t="shared" si="28"/>
        <v>17.666631951676727</v>
      </c>
      <c r="BU5" s="18">
        <f t="shared" si="28"/>
        <v>4.0850616959831942</v>
      </c>
      <c r="BV5" s="69">
        <f t="shared" si="28"/>
        <v>20.867552197022341</v>
      </c>
      <c r="BW5" s="69">
        <f t="shared" si="28"/>
        <v>19.710215234738527</v>
      </c>
      <c r="BX5" s="69">
        <f t="shared" si="28"/>
        <v>18.048787626029817</v>
      </c>
      <c r="BY5" s="109">
        <f t="shared" si="28"/>
        <v>17.101383533681116</v>
      </c>
      <c r="BZ5" s="261">
        <f t="shared" ref="BZ5:EG5" si="29">(BZ4/BM4-1)*100</f>
        <v>17.382779351137721</v>
      </c>
      <c r="CA5" s="217">
        <f t="shared" si="29"/>
        <v>4.2477331376216343</v>
      </c>
      <c r="CB5" s="218">
        <f t="shared" si="29"/>
        <v>7.3484997327070589</v>
      </c>
      <c r="CC5" s="218">
        <f t="shared" si="29"/>
        <v>8.4952446381416422</v>
      </c>
      <c r="CD5" s="273">
        <f t="shared" si="29"/>
        <v>5.7367080067114662</v>
      </c>
      <c r="CE5" s="273">
        <f t="shared" si="29"/>
        <v>8.5462759413508671</v>
      </c>
      <c r="CF5" s="273">
        <f t="shared" si="29"/>
        <v>13.523000018046316</v>
      </c>
      <c r="CG5" s="273">
        <f t="shared" si="29"/>
        <v>10.190868578155211</v>
      </c>
      <c r="CH5" s="273">
        <f t="shared" si="29"/>
        <v>17.046360288553707</v>
      </c>
      <c r="CI5" s="273">
        <f t="shared" si="29"/>
        <v>1.3156029948290904</v>
      </c>
      <c r="CJ5" s="273">
        <f t="shared" si="29"/>
        <v>4.636747453779333</v>
      </c>
      <c r="CK5" s="273">
        <f t="shared" si="29"/>
        <v>7.0140860201724609</v>
      </c>
      <c r="CL5" s="266">
        <f t="shared" si="29"/>
        <v>10.323895550507988</v>
      </c>
      <c r="CM5" s="261">
        <f t="shared" si="29"/>
        <v>8.0432918486569527</v>
      </c>
      <c r="CN5" s="273">
        <f t="shared" si="29"/>
        <v>5.5971403395619568</v>
      </c>
      <c r="CO5" s="273">
        <f t="shared" si="29"/>
        <v>10.935371833287943</v>
      </c>
      <c r="CP5" s="273">
        <f t="shared" si="29"/>
        <v>9.0553268956783164</v>
      </c>
      <c r="CQ5" s="273">
        <f t="shared" si="29"/>
        <v>5.2642626254145508</v>
      </c>
      <c r="CR5" s="273">
        <f t="shared" si="29"/>
        <v>7.0405328824518554</v>
      </c>
      <c r="CS5" s="273">
        <f t="shared" si="29"/>
        <v>-3.508778902021259</v>
      </c>
      <c r="CT5" s="273">
        <f t="shared" si="29"/>
        <v>-3.0121086768808425E-2</v>
      </c>
      <c r="CU5" s="273">
        <f t="shared" si="29"/>
        <v>-9.869796268441311E-2</v>
      </c>
      <c r="CV5" s="273">
        <f t="shared" si="29"/>
        <v>7.2583610436117052</v>
      </c>
      <c r="CW5" s="273">
        <f t="shared" si="29"/>
        <v>10.2176713747125</v>
      </c>
      <c r="CX5" s="273">
        <f t="shared" si="29"/>
        <v>-1.9267301959936423</v>
      </c>
      <c r="CY5" s="273">
        <f t="shared" si="29"/>
        <v>9.3254862842892869</v>
      </c>
      <c r="CZ5" s="261">
        <f t="shared" si="29"/>
        <v>4.8802337426168574</v>
      </c>
      <c r="DA5" s="273">
        <f t="shared" si="29"/>
        <v>8.1535040367501246</v>
      </c>
      <c r="DB5" s="273">
        <f t="shared" si="29"/>
        <v>2.3768780981905824</v>
      </c>
      <c r="DC5" s="273">
        <f t="shared" si="29"/>
        <v>-15.320745678815218</v>
      </c>
      <c r="DD5" s="273">
        <f t="shared" si="29"/>
        <v>-1.7631106679960151</v>
      </c>
      <c r="DE5" s="273">
        <f t="shared" si="29"/>
        <v>3.1492065145222847</v>
      </c>
      <c r="DF5" s="273">
        <f t="shared" si="29"/>
        <v>10.217177312734504</v>
      </c>
      <c r="DG5" s="273">
        <f t="shared" si="29"/>
        <v>1.6688092559858481</v>
      </c>
      <c r="DH5" s="273">
        <f t="shared" si="29"/>
        <v>2.3322634085731986</v>
      </c>
      <c r="DI5" s="273">
        <f t="shared" si="29"/>
        <v>1.6235109122141544</v>
      </c>
      <c r="DJ5" s="273">
        <f t="shared" si="29"/>
        <v>-1.0932351369860593</v>
      </c>
      <c r="DK5" s="273">
        <f t="shared" si="29"/>
        <v>-9.7177930534886094</v>
      </c>
      <c r="DL5" s="218">
        <f t="shared" si="29"/>
        <v>-16.002000021898056</v>
      </c>
      <c r="DM5" s="261">
        <f t="shared" si="29"/>
        <v>-1.5444238341951966</v>
      </c>
      <c r="DN5" s="273">
        <f t="shared" si="29"/>
        <v>-25.714569786633255</v>
      </c>
      <c r="DO5" s="273">
        <f t="shared" si="29"/>
        <v>-18.935580948240649</v>
      </c>
      <c r="DP5" s="273">
        <f t="shared" si="29"/>
        <v>1.9974886754691612</v>
      </c>
      <c r="DQ5" s="273">
        <f t="shared" si="29"/>
        <v>-15.144786038184698</v>
      </c>
      <c r="DR5" s="273">
        <f t="shared" si="29"/>
        <v>-15.717975901992464</v>
      </c>
      <c r="DS5" s="273">
        <f t="shared" si="29"/>
        <v>-20.801258576104985</v>
      </c>
      <c r="DT5" s="273">
        <f t="shared" si="29"/>
        <v>-10.311213321004919</v>
      </c>
      <c r="DU5" s="273">
        <f t="shared" si="29"/>
        <v>-24.72238383122961</v>
      </c>
      <c r="DV5" s="273">
        <f t="shared" si="29"/>
        <v>-21.105065156970738</v>
      </c>
      <c r="DW5" s="273">
        <f t="shared" si="29"/>
        <v>-19.79097183956382</v>
      </c>
      <c r="DX5" s="273">
        <f t="shared" si="29"/>
        <v>-25.381680221529336</v>
      </c>
      <c r="DY5" s="273">
        <f t="shared" si="29"/>
        <v>-42.527981507873058</v>
      </c>
      <c r="DZ5" s="261">
        <f t="shared" si="29"/>
        <v>-19.783905774362076</v>
      </c>
      <c r="EA5" s="273">
        <f t="shared" si="29"/>
        <v>-51.301214752632674</v>
      </c>
      <c r="EB5" s="273">
        <f t="shared" si="29"/>
        <v>-59.754975613138853</v>
      </c>
      <c r="EC5" s="273">
        <f t="shared" si="29"/>
        <v>-59.051108384733034</v>
      </c>
      <c r="ED5" s="273">
        <f t="shared" si="29"/>
        <v>-49.932304100505689</v>
      </c>
      <c r="EE5" s="273">
        <f t="shared" si="29"/>
        <v>-46.035390720543091</v>
      </c>
      <c r="EF5" s="273">
        <f t="shared" si="29"/>
        <v>-29.925119963763159</v>
      </c>
      <c r="EG5" s="273">
        <f t="shared" si="29"/>
        <v>-30.693588393639935</v>
      </c>
      <c r="EH5" s="273">
        <f t="shared" ref="EH5:FA5" si="30">(EH4/DU4-1)*100</f>
        <v>-23.226756721943133</v>
      </c>
      <c r="EI5" s="273">
        <f t="shared" si="30"/>
        <v>-20.02584039374068</v>
      </c>
      <c r="EJ5" s="273">
        <f t="shared" si="30"/>
        <v>-18.096766174775713</v>
      </c>
      <c r="EK5" s="273">
        <f t="shared" si="30"/>
        <v>4.6367562576339338</v>
      </c>
      <c r="EL5" s="273">
        <f t="shared" si="30"/>
        <v>33.204811261557545</v>
      </c>
      <c r="EM5" s="261">
        <f t="shared" si="30"/>
        <v>-31.899440760714949</v>
      </c>
      <c r="EN5" s="273">
        <f t="shared" si="30"/>
        <v>80.57122126578939</v>
      </c>
      <c r="EO5" s="273">
        <f t="shared" si="30"/>
        <v>101.45085695905895</v>
      </c>
      <c r="EP5" s="273">
        <f t="shared" si="30"/>
        <v>93.751282577467677</v>
      </c>
      <c r="EQ5" s="273">
        <f t="shared" si="30"/>
        <v>84.719979360362331</v>
      </c>
      <c r="ER5" s="273">
        <f t="shared" si="30"/>
        <v>72.51595597077052</v>
      </c>
      <c r="ES5" s="273">
        <f t="shared" si="30"/>
        <v>44.257184411107218</v>
      </c>
      <c r="ET5" s="273">
        <f t="shared" si="30"/>
        <v>34.939069740831854</v>
      </c>
      <c r="EU5" s="273">
        <f t="shared" si="30"/>
        <v>29.451285343293154</v>
      </c>
      <c r="EV5" s="273">
        <f t="shared" si="30"/>
        <v>25.651739327514257</v>
      </c>
      <c r="EW5" s="273">
        <f t="shared" si="30"/>
        <v>5.9542532351074762</v>
      </c>
      <c r="EX5" s="273">
        <f t="shared" si="30"/>
        <v>10.247703091401593</v>
      </c>
      <c r="EY5" s="273">
        <f t="shared" si="30"/>
        <v>13.114521493353926</v>
      </c>
      <c r="EZ5" s="261">
        <f t="shared" si="30"/>
        <v>41.31809784952074</v>
      </c>
      <c r="FA5" s="273">
        <f t="shared" si="30"/>
        <v>9.144429629900209</v>
      </c>
      <c r="FB5" s="273">
        <f t="shared" ref="FB5:HY5" si="31">(FB4/EO4-1)*100</f>
        <v>-1.6941613872621386</v>
      </c>
      <c r="FC5" s="273">
        <f t="shared" si="31"/>
        <v>-28.851347773129266</v>
      </c>
      <c r="FD5" s="273">
        <f t="shared" si="31"/>
        <v>-43.509298295528019</v>
      </c>
      <c r="FE5" s="273">
        <f t="shared" si="31"/>
        <v>-36.81952956189312</v>
      </c>
      <c r="FF5" s="273">
        <f t="shared" si="31"/>
        <v>-25.365819505706089</v>
      </c>
      <c r="FG5" s="273">
        <f t="shared" si="31"/>
        <v>-17.790685623298184</v>
      </c>
      <c r="FH5" s="273">
        <f t="shared" si="31"/>
        <v>-8.4538789678626376</v>
      </c>
      <c r="FI5" s="273">
        <f t="shared" si="31"/>
        <v>-14.478838584953223</v>
      </c>
      <c r="FJ5" s="273">
        <f t="shared" si="31"/>
        <v>-0.63540011978854283</v>
      </c>
      <c r="FK5" s="273">
        <f t="shared" si="31"/>
        <v>-5.1440527273003633</v>
      </c>
      <c r="FL5" s="273">
        <f t="shared" si="31"/>
        <v>-13.739519621075658</v>
      </c>
      <c r="FM5" s="261">
        <f t="shared" si="31"/>
        <v>-16.070795100566816</v>
      </c>
      <c r="FN5" s="273">
        <f t="shared" si="31"/>
        <v>-7.1349282937196339</v>
      </c>
      <c r="FO5" s="273">
        <f t="shared" si="31"/>
        <v>7.4166453978050439</v>
      </c>
      <c r="FP5" s="273">
        <f t="shared" si="31"/>
        <v>37.4045403796055</v>
      </c>
      <c r="FQ5" s="273">
        <f t="shared" si="31"/>
        <v>64.754361064053839</v>
      </c>
      <c r="FR5" s="273">
        <f t="shared" si="31"/>
        <v>38.167453070368992</v>
      </c>
      <c r="FS5" s="273">
        <f t="shared" si="31"/>
        <v>12.375234521575983</v>
      </c>
      <c r="FT5" s="273">
        <f t="shared" si="31"/>
        <v>10.295744059045674</v>
      </c>
      <c r="FU5" s="273">
        <f t="shared" si="31"/>
        <v>-1.0353636391616128</v>
      </c>
      <c r="FV5" s="273">
        <f t="shared" si="31"/>
        <v>-12.639998269456443</v>
      </c>
      <c r="FW5" s="273">
        <f t="shared" si="31"/>
        <v>-14.391068480226432</v>
      </c>
      <c r="FX5" s="273">
        <f t="shared" si="31"/>
        <v>-14.578159464641448</v>
      </c>
      <c r="FY5" s="273">
        <f t="shared" si="31"/>
        <v>-13.984574041112619</v>
      </c>
      <c r="FZ5" s="261">
        <f t="shared" si="31"/>
        <v>5.1339509527817739</v>
      </c>
      <c r="GA5" s="273">
        <f t="shared" si="31"/>
        <v>-12.439783279874106</v>
      </c>
      <c r="GB5" s="273">
        <f t="shared" si="31"/>
        <v>-12.483394714389085</v>
      </c>
      <c r="GC5" s="273">
        <f t="shared" si="31"/>
        <v>-21.375058910201894</v>
      </c>
      <c r="GD5" s="273">
        <f t="shared" si="31"/>
        <v>-21.11883059137395</v>
      </c>
      <c r="GE5" s="273">
        <f t="shared" si="31"/>
        <v>-10.929851177131766</v>
      </c>
      <c r="GF5" s="273">
        <f t="shared" si="31"/>
        <v>-14.546324740661587</v>
      </c>
      <c r="GG5" s="273">
        <f t="shared" si="31"/>
        <v>-10.563394916768843</v>
      </c>
      <c r="GH5" s="273">
        <f t="shared" si="31"/>
        <v>-9.3933682894515869</v>
      </c>
      <c r="GI5" s="273">
        <f t="shared" si="31"/>
        <v>3.2994923857867953</v>
      </c>
      <c r="GJ5" s="273">
        <f t="shared" si="31"/>
        <v>5.2360572831524177</v>
      </c>
      <c r="GK5" s="273">
        <f t="shared" si="31"/>
        <v>-0.64710553134553761</v>
      </c>
      <c r="GL5" s="273">
        <f t="shared" si="31"/>
        <v>9.8575833806702882</v>
      </c>
      <c r="GM5" s="261">
        <f t="shared" si="31"/>
        <v>-8.4722709272076031</v>
      </c>
      <c r="GN5" s="273">
        <f t="shared" si="31"/>
        <v>8.5571989133715665</v>
      </c>
      <c r="GO5" s="273">
        <f t="shared" si="31"/>
        <v>-4.6030913522352108</v>
      </c>
      <c r="GP5" s="273">
        <f t="shared" si="31"/>
        <v>18.38381193848868</v>
      </c>
      <c r="GQ5" s="273">
        <f t="shared" si="31"/>
        <v>10.003311654911462</v>
      </c>
      <c r="GR5" s="273">
        <f t="shared" si="31"/>
        <v>3.0824184917526365</v>
      </c>
      <c r="GS5" s="273">
        <f t="shared" si="31"/>
        <v>-11.121458808205798</v>
      </c>
      <c r="GT5" s="273">
        <f t="shared" si="31"/>
        <v>-15.600311367227437</v>
      </c>
      <c r="GU5" s="273">
        <f t="shared" si="31"/>
        <v>-19.027809241372683</v>
      </c>
      <c r="GV5" s="273">
        <f t="shared" si="31"/>
        <v>-14.35968118894948</v>
      </c>
      <c r="GW5" s="273">
        <f t="shared" si="31"/>
        <v>-19.529209162152881</v>
      </c>
      <c r="GX5" s="273">
        <f t="shared" si="31"/>
        <v>0.99617388677726293</v>
      </c>
      <c r="GY5" s="273">
        <f t="shared" si="31"/>
        <v>-3.5604143967793767</v>
      </c>
      <c r="GZ5" s="261">
        <f t="shared" si="31"/>
        <v>-4.4360443027321335</v>
      </c>
      <c r="HA5" s="273">
        <f t="shared" si="31"/>
        <v>-1.5166260126642239E-2</v>
      </c>
      <c r="HB5" s="273">
        <f t="shared" si="31"/>
        <v>3.1247372335952983</v>
      </c>
      <c r="HC5" s="273">
        <f t="shared" si="31"/>
        <v>-12.561471712827432</v>
      </c>
      <c r="HD5" s="273">
        <f t="shared" si="31"/>
        <v>-11.004996156802459</v>
      </c>
      <c r="HE5" s="273">
        <f t="shared" si="31"/>
        <v>-16.072408118486013</v>
      </c>
      <c r="HF5" s="273">
        <f t="shared" si="31"/>
        <v>-2.0604808277095099</v>
      </c>
      <c r="HG5" s="273">
        <f t="shared" si="31"/>
        <v>5.5200324869742357</v>
      </c>
      <c r="HH5" s="273">
        <f t="shared" si="31"/>
        <v>1.2861054826922569</v>
      </c>
      <c r="HI5" s="273">
        <f t="shared" si="31"/>
        <v>-7.3277913062949622</v>
      </c>
      <c r="HJ5" s="273">
        <f t="shared" si="31"/>
        <v>-2.1335511951067865</v>
      </c>
      <c r="HK5" s="273">
        <f t="shared" si="31"/>
        <v>-16.098098958820117</v>
      </c>
      <c r="HL5" s="273">
        <f t="shared" si="31"/>
        <v>-19.074609527092147</v>
      </c>
      <c r="HM5" s="261">
        <f t="shared" si="31"/>
        <v>-6.7324580164964898</v>
      </c>
      <c r="HN5" s="273">
        <f t="shared" si="31"/>
        <v>-23.909443693038888</v>
      </c>
      <c r="HO5" s="273">
        <f t="shared" si="31"/>
        <v>-21.529641988007732</v>
      </c>
      <c r="HP5" s="273">
        <f t="shared" si="31"/>
        <v>-4.5007088516603062</v>
      </c>
      <c r="HQ5" s="273">
        <f t="shared" si="31"/>
        <v>-8.9370155247986531</v>
      </c>
      <c r="HR5" s="273">
        <f t="shared" si="31"/>
        <v>1.0385780328391547</v>
      </c>
      <c r="HS5" s="273">
        <f t="shared" si="31"/>
        <v>-0.6666118014978184</v>
      </c>
      <c r="HT5" s="273">
        <f t="shared" si="31"/>
        <v>-12.949663750986574</v>
      </c>
      <c r="HU5" s="273">
        <f t="shared" si="31"/>
        <v>3.7356658575374624</v>
      </c>
      <c r="HV5" s="273">
        <f t="shared" si="31"/>
        <v>9.8440001208130781</v>
      </c>
      <c r="HW5" s="273">
        <f t="shared" si="31"/>
        <v>1.7072612161373568</v>
      </c>
      <c r="HX5" s="273">
        <f t="shared" si="31"/>
        <v>7.8333518992982132</v>
      </c>
      <c r="HY5" s="273">
        <f t="shared" si="31"/>
        <v>11.532910044563627</v>
      </c>
      <c r="HZ5" s="261">
        <f t="shared" ref="HZ5:IF5" si="32">(HZ4/HM4-1)*100</f>
        <v>-3.9445940266634061</v>
      </c>
      <c r="IA5" s="273">
        <f t="shared" si="32"/>
        <v>8.576981859259746</v>
      </c>
      <c r="IB5" s="273">
        <f t="shared" si="32"/>
        <v>10.009591559427712</v>
      </c>
      <c r="IC5" s="323">
        <f t="shared" si="32"/>
        <v>12.763362396414845</v>
      </c>
      <c r="ID5" s="323">
        <f t="shared" si="32"/>
        <v>14.362719527038781</v>
      </c>
      <c r="IE5" s="273">
        <f t="shared" si="32"/>
        <v>4.9438716344674782</v>
      </c>
      <c r="IF5" s="273">
        <f t="shared" si="32"/>
        <v>10.283949687429384</v>
      </c>
      <c r="IG5" s="273">
        <f t="shared" ref="IG5:IO5" si="33">(IG4/HT4-1)*100</f>
        <v>4.3917096271430367</v>
      </c>
      <c r="IH5" s="273">
        <f t="shared" si="33"/>
        <v>0.7189368449081357</v>
      </c>
      <c r="II5" s="273">
        <f t="shared" si="33"/>
        <v>13.368116420229192</v>
      </c>
      <c r="IJ5" s="273">
        <f t="shared" si="33"/>
        <v>16.62841204584744</v>
      </c>
      <c r="IK5" s="273">
        <f t="shared" si="33"/>
        <v>15.743476374455078</v>
      </c>
      <c r="IL5" s="273">
        <f t="shared" si="33"/>
        <v>13.313343752430917</v>
      </c>
      <c r="IM5" s="261">
        <f t="shared" si="33"/>
        <v>10.612576333305036</v>
      </c>
      <c r="IN5" s="273">
        <f t="shared" si="33"/>
        <v>23.911014550406229</v>
      </c>
      <c r="IO5" s="375">
        <f t="shared" si="33"/>
        <v>31.489541025771437</v>
      </c>
      <c r="IP5" s="375">
        <f>(IP4/IC4-1)*100</f>
        <v>17.688542220354275</v>
      </c>
      <c r="IQ5" s="375">
        <f>(IQ4/ID4-1)*100</f>
        <v>12.258282997221714</v>
      </c>
      <c r="IR5" s="375">
        <f>(IR4/IE4-1)*100</f>
        <v>13.060963692400218</v>
      </c>
      <c r="IS5" s="375">
        <f>(IS4/IF4-1)*100</f>
        <v>16.58607878489866</v>
      </c>
      <c r="IT5" s="375">
        <f>(IT4/IG4-1)*100</f>
        <v>26.293273613414001</v>
      </c>
      <c r="IU5" s="375">
        <f t="shared" ref="IU5:JB5" si="34">(IU4/IH4-1)*100</f>
        <v>22.32022687944626</v>
      </c>
      <c r="IV5" s="375">
        <f t="shared" si="34"/>
        <v>1.4121998544748937</v>
      </c>
      <c r="IW5" s="375">
        <f t="shared" si="34"/>
        <v>14.083217597638376</v>
      </c>
      <c r="IX5" s="375">
        <f t="shared" si="34"/>
        <v>8.1070788930341706</v>
      </c>
      <c r="IY5" s="375">
        <f t="shared" si="34"/>
        <v>3.4999032658690865</v>
      </c>
      <c r="IZ5" s="262">
        <f t="shared" si="34"/>
        <v>15.307380529585268</v>
      </c>
      <c r="JA5" s="262">
        <f t="shared" si="34"/>
        <v>3.0301159445343062</v>
      </c>
      <c r="JB5" s="261">
        <f t="shared" si="34"/>
        <v>-0.29341393467533505</v>
      </c>
    </row>
    <row r="6" spans="1:262" x14ac:dyDescent="0.15">
      <c r="A6" s="408"/>
      <c r="B6" s="16" t="s">
        <v>35</v>
      </c>
      <c r="C6" s="20">
        <v>325049</v>
      </c>
      <c r="D6" s="21">
        <v>351508</v>
      </c>
      <c r="E6" s="22">
        <v>339090</v>
      </c>
      <c r="F6" s="21">
        <v>305617</v>
      </c>
      <c r="G6" s="186">
        <v>284209</v>
      </c>
      <c r="H6" s="187">
        <v>255750</v>
      </c>
      <c r="I6" s="186">
        <v>253684</v>
      </c>
      <c r="J6" s="187">
        <v>254093</v>
      </c>
      <c r="K6" s="186">
        <v>242976</v>
      </c>
      <c r="L6" s="187">
        <v>236475</v>
      </c>
      <c r="M6" s="22">
        <v>244597</v>
      </c>
      <c r="N6" s="21">
        <f>SUM(O6:Z6)</f>
        <v>273174</v>
      </c>
      <c r="O6" s="22">
        <v>22279</v>
      </c>
      <c r="P6" s="21">
        <v>23145</v>
      </c>
      <c r="Q6" s="22">
        <v>24959</v>
      </c>
      <c r="R6" s="21">
        <v>23213</v>
      </c>
      <c r="S6" s="22">
        <v>20893</v>
      </c>
      <c r="T6" s="21">
        <v>24255</v>
      </c>
      <c r="U6" s="22">
        <v>22608</v>
      </c>
      <c r="V6" s="21">
        <v>20750</v>
      </c>
      <c r="W6" s="22">
        <v>22927</v>
      </c>
      <c r="X6" s="21">
        <v>22512</v>
      </c>
      <c r="Y6" s="22">
        <v>22431</v>
      </c>
      <c r="Z6" s="21">
        <v>23202</v>
      </c>
      <c r="AA6" s="126">
        <f>SUM(AB6:AM6)</f>
        <v>228714</v>
      </c>
      <c r="AB6" s="101">
        <v>21859</v>
      </c>
      <c r="AC6" s="21">
        <v>21361</v>
      </c>
      <c r="AD6" s="71">
        <v>21306</v>
      </c>
      <c r="AE6" s="28">
        <v>20895</v>
      </c>
      <c r="AF6" s="27">
        <v>19959</v>
      </c>
      <c r="AG6" s="28">
        <v>18683</v>
      </c>
      <c r="AH6" s="27">
        <v>17686</v>
      </c>
      <c r="AI6" s="28">
        <v>17597</v>
      </c>
      <c r="AJ6" s="27">
        <v>17438</v>
      </c>
      <c r="AK6" s="28">
        <v>17913</v>
      </c>
      <c r="AL6" s="28">
        <v>17062</v>
      </c>
      <c r="AM6" s="88">
        <v>16955</v>
      </c>
      <c r="AN6" s="194">
        <f>SUM(AO6:AZ6)</f>
        <v>225863</v>
      </c>
      <c r="AO6" s="195">
        <v>17504</v>
      </c>
      <c r="AP6" s="171">
        <v>17478</v>
      </c>
      <c r="AQ6" s="171">
        <v>15495</v>
      </c>
      <c r="AR6" s="171">
        <v>15065</v>
      </c>
      <c r="AS6" s="171">
        <v>20881</v>
      </c>
      <c r="AT6" s="171">
        <v>20033</v>
      </c>
      <c r="AU6" s="171">
        <v>20702</v>
      </c>
      <c r="AV6" s="171">
        <v>18226</v>
      </c>
      <c r="AW6" s="171">
        <v>19587</v>
      </c>
      <c r="AX6" s="171">
        <v>18927</v>
      </c>
      <c r="AY6" s="171">
        <v>21056</v>
      </c>
      <c r="AZ6" s="171">
        <v>20909</v>
      </c>
      <c r="BA6" s="171">
        <v>21801</v>
      </c>
      <c r="BB6" s="171">
        <v>23764</v>
      </c>
      <c r="BC6" s="171">
        <v>25354</v>
      </c>
      <c r="BD6" s="171">
        <v>21710</v>
      </c>
      <c r="BE6" s="171">
        <v>22254</v>
      </c>
      <c r="BF6" s="171">
        <v>22264</v>
      </c>
      <c r="BG6" s="171">
        <v>22977</v>
      </c>
      <c r="BH6" s="171">
        <v>22202</v>
      </c>
      <c r="BI6" s="171">
        <v>23733</v>
      </c>
      <c r="BJ6" s="171">
        <v>23431</v>
      </c>
      <c r="BK6" s="171">
        <v>24275</v>
      </c>
      <c r="BL6" s="171">
        <v>23733</v>
      </c>
      <c r="BM6" s="161">
        <f>SUM(BA6:BL6)</f>
        <v>277498</v>
      </c>
      <c r="BN6" s="25">
        <v>24476</v>
      </c>
      <c r="BO6" s="25">
        <v>25496</v>
      </c>
      <c r="BP6" s="25">
        <v>26575</v>
      </c>
      <c r="BQ6" s="25">
        <v>27600</v>
      </c>
      <c r="BR6" s="22">
        <v>24662</v>
      </c>
      <c r="BS6" s="146">
        <f>SUM(BS10,BS14,BS18,BS22,BS26)</f>
        <v>28438</v>
      </c>
      <c r="BT6" s="149">
        <f>SUM(BT10,BT14,BT18,BT22,BT26)</f>
        <v>28237</v>
      </c>
      <c r="BU6" s="150">
        <f>SUM(BU10,BU14,BU18,BU22,BU26)</f>
        <v>25482</v>
      </c>
      <c r="BV6" s="146">
        <f>SUM(BV10,BV14,BV18,BV22,BV26)</f>
        <v>30025</v>
      </c>
      <c r="BW6" s="146">
        <v>31035</v>
      </c>
      <c r="BX6" s="146">
        <v>31677</v>
      </c>
      <c r="BY6" s="253">
        <v>30110</v>
      </c>
      <c r="BZ6" s="260">
        <f>SUM(BN6:BY6)</f>
        <v>333813</v>
      </c>
      <c r="CA6" s="219">
        <v>29222</v>
      </c>
      <c r="CB6" s="220">
        <f t="shared" ref="CB6:CG6" si="35">SUM(CB10,CB14,CB18,CB22,CB26)</f>
        <v>30859</v>
      </c>
      <c r="CC6" s="220">
        <f t="shared" si="35"/>
        <v>32620</v>
      </c>
      <c r="CD6" s="274">
        <f t="shared" si="35"/>
        <v>31873</v>
      </c>
      <c r="CE6" s="274">
        <f t="shared" si="35"/>
        <v>30658</v>
      </c>
      <c r="CF6" s="274">
        <f t="shared" si="35"/>
        <v>33609</v>
      </c>
      <c r="CG6" s="274">
        <f t="shared" si="35"/>
        <v>34131</v>
      </c>
      <c r="CH6" s="274">
        <f>SUM(CH10,CH14,CH18,CH22,CH26)</f>
        <v>32452</v>
      </c>
      <c r="CI6" s="274">
        <f>SUM(CI10,CI14,CI18,CI22,CI26)</f>
        <v>35289</v>
      </c>
      <c r="CJ6" s="274">
        <f>SUM(CJ10,CJ14,CJ18,CJ22,CJ26)</f>
        <v>35796</v>
      </c>
      <c r="CK6" s="274">
        <f>SUM(CK10,CK14,CK18,CK22,CK26)</f>
        <v>36885</v>
      </c>
      <c r="CL6" s="267">
        <f>SUM(CL10,CL14,CL18,CL22,CL26)</f>
        <v>35787</v>
      </c>
      <c r="CM6" s="260">
        <f>SUM(CA6:CL6)</f>
        <v>399181</v>
      </c>
      <c r="CN6" s="274">
        <f t="shared" ref="CN6:CS6" si="36">SUM(CN10,CN14,CN18,CN22,CN26)</f>
        <v>33158</v>
      </c>
      <c r="CO6" s="274">
        <f t="shared" si="36"/>
        <v>36969</v>
      </c>
      <c r="CP6" s="274">
        <f t="shared" si="36"/>
        <v>38750</v>
      </c>
      <c r="CQ6" s="274">
        <f t="shared" si="36"/>
        <v>36286</v>
      </c>
      <c r="CR6" s="274">
        <f t="shared" si="36"/>
        <v>33484</v>
      </c>
      <c r="CS6" s="274">
        <f t="shared" si="36"/>
        <v>35610</v>
      </c>
      <c r="CT6" s="274">
        <f t="shared" ref="CT6:CY6" si="37">SUM(CT10,CT14,CT18,CT22,CT26)</f>
        <v>36603</v>
      </c>
      <c r="CU6" s="274">
        <f t="shared" si="37"/>
        <v>32323</v>
      </c>
      <c r="CV6" s="274">
        <f t="shared" si="37"/>
        <v>36541</v>
      </c>
      <c r="CW6" s="274">
        <f t="shared" si="37"/>
        <v>38424</v>
      </c>
      <c r="CX6" s="274">
        <f t="shared" si="37"/>
        <v>36143</v>
      </c>
      <c r="CY6" s="274">
        <f t="shared" si="37"/>
        <v>39082</v>
      </c>
      <c r="CZ6" s="260">
        <f>SUM(CN6:CY6)</f>
        <v>433373</v>
      </c>
      <c r="DA6" s="274">
        <f t="shared" ref="DA6:DF6" si="38">SUM(DA10,DA14,DA18,DA22,DA26)</f>
        <v>36202</v>
      </c>
      <c r="DB6" s="274">
        <f t="shared" si="38"/>
        <v>37730</v>
      </c>
      <c r="DC6" s="274">
        <f t="shared" si="38"/>
        <v>31823</v>
      </c>
      <c r="DD6" s="274">
        <f t="shared" si="38"/>
        <v>32110</v>
      </c>
      <c r="DE6" s="274">
        <f t="shared" si="38"/>
        <v>30387</v>
      </c>
      <c r="DF6" s="274">
        <f t="shared" si="38"/>
        <v>34052</v>
      </c>
      <c r="DG6" s="274">
        <f t="shared" ref="DG6:DL6" si="39">SUM(DG10,DG14,DG18,DG22,DG26)</f>
        <v>29762</v>
      </c>
      <c r="DH6" s="274">
        <f t="shared" si="39"/>
        <v>29934</v>
      </c>
      <c r="DI6" s="274">
        <f t="shared" si="39"/>
        <v>33411</v>
      </c>
      <c r="DJ6" s="274">
        <f t="shared" si="39"/>
        <v>34901</v>
      </c>
      <c r="DK6" s="274">
        <f t="shared" si="39"/>
        <v>28045</v>
      </c>
      <c r="DL6" s="220">
        <f t="shared" si="39"/>
        <v>26097</v>
      </c>
      <c r="DM6" s="284">
        <f>SUM(DA6:DL6)</f>
        <v>384454</v>
      </c>
      <c r="DN6" s="274">
        <f t="shared" ref="DN6:DS6" si="40">SUM(DN10,DN14,DN18,DN22,DN26)</f>
        <v>21238</v>
      </c>
      <c r="DO6" s="274">
        <f t="shared" si="40"/>
        <v>22127</v>
      </c>
      <c r="DP6" s="274">
        <f t="shared" si="40"/>
        <v>24366</v>
      </c>
      <c r="DQ6" s="274">
        <f t="shared" si="40"/>
        <v>22470</v>
      </c>
      <c r="DR6" s="274">
        <f t="shared" si="40"/>
        <v>21567</v>
      </c>
      <c r="DS6" s="274">
        <f t="shared" si="40"/>
        <v>23497</v>
      </c>
      <c r="DT6" s="274">
        <f t="shared" ref="DT6:DY6" si="41">SUM(DT10,DT14,DT18,DT22,DT26)</f>
        <v>25398</v>
      </c>
      <c r="DU6" s="274">
        <f t="shared" si="41"/>
        <v>22293</v>
      </c>
      <c r="DV6" s="274">
        <f t="shared" si="41"/>
        <v>27141</v>
      </c>
      <c r="DW6" s="274">
        <f t="shared" si="41"/>
        <v>27700</v>
      </c>
      <c r="DX6" s="274">
        <f t="shared" si="41"/>
        <v>21350</v>
      </c>
      <c r="DY6" s="274">
        <f t="shared" si="41"/>
        <v>17154</v>
      </c>
      <c r="DZ6" s="284">
        <f>SUM(DN6:DY6)</f>
        <v>276301</v>
      </c>
      <c r="EA6" s="274">
        <f t="shared" ref="EA6:EF6" si="42">SUM(EA10,EA14,EA18,EA22,EA26)</f>
        <v>11687</v>
      </c>
      <c r="EB6" s="274">
        <f t="shared" si="42"/>
        <v>10975</v>
      </c>
      <c r="EC6" s="274">
        <f t="shared" si="42"/>
        <v>13280</v>
      </c>
      <c r="ED6" s="274">
        <f t="shared" si="42"/>
        <v>13242</v>
      </c>
      <c r="EE6" s="274">
        <f t="shared" si="42"/>
        <v>13859</v>
      </c>
      <c r="EF6" s="274">
        <f t="shared" si="42"/>
        <v>17265</v>
      </c>
      <c r="EG6" s="274">
        <f t="shared" ref="EG6:EL6" si="43">SUM(EG10,EG14,EG18,EG22,EG26)</f>
        <v>18311</v>
      </c>
      <c r="EH6" s="274">
        <f t="shared" si="43"/>
        <v>16441</v>
      </c>
      <c r="EI6" s="274">
        <f t="shared" si="43"/>
        <v>20374</v>
      </c>
      <c r="EJ6" s="274">
        <f t="shared" si="43"/>
        <v>21604</v>
      </c>
      <c r="EK6" s="274">
        <f t="shared" si="43"/>
        <v>20857</v>
      </c>
      <c r="EL6" s="274">
        <f t="shared" si="43"/>
        <v>19949</v>
      </c>
      <c r="EM6" s="284">
        <f>SUM(EA6:EL6)</f>
        <v>197844</v>
      </c>
      <c r="EN6" s="274">
        <f t="shared" ref="EN6:ES6" si="44">SUM(EN10,EN14,EN18,EN22,EN26)</f>
        <v>19288</v>
      </c>
      <c r="EO6" s="274">
        <f t="shared" si="44"/>
        <v>20337</v>
      </c>
      <c r="EP6" s="274">
        <f t="shared" si="44"/>
        <v>25435</v>
      </c>
      <c r="EQ6" s="274">
        <f t="shared" si="44"/>
        <v>22421</v>
      </c>
      <c r="ER6" s="274">
        <f t="shared" si="44"/>
        <v>21294</v>
      </c>
      <c r="ES6" s="274">
        <f t="shared" si="44"/>
        <v>24361</v>
      </c>
      <c r="ET6" s="274">
        <f t="shared" ref="ET6:EY6" si="45">SUM(ET10,ET14,ET18,ET22,ET26)</f>
        <v>24361</v>
      </c>
      <c r="EU6" s="274">
        <f t="shared" si="45"/>
        <v>21078</v>
      </c>
      <c r="EV6" s="274">
        <f t="shared" si="45"/>
        <v>25300</v>
      </c>
      <c r="EW6" s="274">
        <f t="shared" si="45"/>
        <v>24531</v>
      </c>
      <c r="EX6" s="274">
        <f t="shared" si="45"/>
        <v>24937</v>
      </c>
      <c r="EY6" s="274">
        <f t="shared" si="45"/>
        <v>23733</v>
      </c>
      <c r="EZ6" s="284">
        <f>SUM(EN6:EY6)</f>
        <v>277076</v>
      </c>
      <c r="FA6" s="274">
        <f t="shared" ref="FA6:FF6" si="46">SUM(FA10,FA14,FA18,FA22,FA26)</f>
        <v>22873</v>
      </c>
      <c r="FB6" s="274">
        <f t="shared" si="46"/>
        <v>21691</v>
      </c>
      <c r="FC6" s="274">
        <f t="shared" si="46"/>
        <v>16819</v>
      </c>
      <c r="FD6" s="274">
        <f t="shared" si="46"/>
        <v>14058</v>
      </c>
      <c r="FE6" s="274">
        <f t="shared" si="46"/>
        <v>14900</v>
      </c>
      <c r="FF6" s="274">
        <f t="shared" si="46"/>
        <v>20209</v>
      </c>
      <c r="FG6" s="274">
        <f t="shared" ref="FG6:FL6" si="47">SUM(FG10,FG14,FG18,FG22,FG26)</f>
        <v>22074</v>
      </c>
      <c r="FH6" s="274">
        <f t="shared" si="47"/>
        <v>20584</v>
      </c>
      <c r="FI6" s="274">
        <f t="shared" si="47"/>
        <v>26428</v>
      </c>
      <c r="FJ6" s="274">
        <f t="shared" si="47"/>
        <v>24640</v>
      </c>
      <c r="FK6" s="274">
        <f t="shared" si="47"/>
        <v>25148</v>
      </c>
      <c r="FL6" s="274">
        <f t="shared" si="47"/>
        <v>22870</v>
      </c>
      <c r="FM6" s="284">
        <f>SUM(FA6:FL6)</f>
        <v>252294</v>
      </c>
      <c r="FN6" s="274">
        <f t="shared" ref="FN6:FS6" si="48">SUM(FN10,FN14,FN18,FN22,FN26)</f>
        <v>21918</v>
      </c>
      <c r="FO6" s="274">
        <f t="shared" si="48"/>
        <v>23843</v>
      </c>
      <c r="FP6" s="274">
        <f t="shared" si="48"/>
        <v>24774</v>
      </c>
      <c r="FQ6" s="274">
        <f t="shared" si="48"/>
        <v>22160</v>
      </c>
      <c r="FR6" s="274">
        <f t="shared" si="48"/>
        <v>20043</v>
      </c>
      <c r="FS6" s="274">
        <f t="shared" si="48"/>
        <v>22096</v>
      </c>
      <c r="FT6" s="274">
        <f t="shared" ref="FT6:FY6" si="49">SUM(FT10,FT14,FT18,FT22,FT26)</f>
        <v>22543</v>
      </c>
      <c r="FU6" s="274">
        <f t="shared" si="49"/>
        <v>19393</v>
      </c>
      <c r="FV6" s="274">
        <f t="shared" si="49"/>
        <v>20051</v>
      </c>
      <c r="FW6" s="274">
        <f t="shared" si="49"/>
        <v>20099</v>
      </c>
      <c r="FX6" s="274">
        <f t="shared" si="49"/>
        <v>19261</v>
      </c>
      <c r="FY6" s="274">
        <f t="shared" si="49"/>
        <v>17685</v>
      </c>
      <c r="FZ6" s="284">
        <f>SUM(FN6:FY6)</f>
        <v>253866</v>
      </c>
      <c r="GA6" s="274">
        <f t="shared" ref="GA6:GF6" si="50">SUM(GA10,GA14,GA18,GA22,GA26)</f>
        <v>17305</v>
      </c>
      <c r="GB6" s="274">
        <f t="shared" si="50"/>
        <v>26998</v>
      </c>
      <c r="GC6" s="274">
        <f t="shared" si="50"/>
        <v>25143</v>
      </c>
      <c r="GD6" s="274">
        <f t="shared" si="50"/>
        <v>18594</v>
      </c>
      <c r="GE6" s="274">
        <f t="shared" si="50"/>
        <v>17664</v>
      </c>
      <c r="GF6" s="274">
        <f t="shared" si="50"/>
        <v>18015</v>
      </c>
      <c r="GG6" s="274">
        <f t="shared" ref="GG6:GL6" si="51">SUM(GG10,GG14,GG18,GG22,GG26)</f>
        <v>22361</v>
      </c>
      <c r="GH6" s="274">
        <f t="shared" si="51"/>
        <v>17048</v>
      </c>
      <c r="GI6" s="274">
        <f t="shared" si="51"/>
        <v>20080</v>
      </c>
      <c r="GJ6" s="274">
        <f t="shared" si="51"/>
        <v>20496</v>
      </c>
      <c r="GK6" s="274">
        <f t="shared" si="51"/>
        <v>19527</v>
      </c>
      <c r="GL6" s="274">
        <f t="shared" si="51"/>
        <v>20125</v>
      </c>
      <c r="GM6" s="284">
        <f>SUM(GA6:GL6)</f>
        <v>243356</v>
      </c>
      <c r="GN6" s="274">
        <f t="shared" ref="GN6:GS6" si="52">SUM(GN10,GN14,GN18,GN22,GN26)</f>
        <v>18873</v>
      </c>
      <c r="GO6" s="274">
        <f t="shared" si="52"/>
        <v>18949</v>
      </c>
      <c r="GP6" s="274">
        <f t="shared" si="52"/>
        <v>20954</v>
      </c>
      <c r="GQ6" s="274">
        <f t="shared" si="52"/>
        <v>19356</v>
      </c>
      <c r="GR6" s="274">
        <f t="shared" si="52"/>
        <v>19075</v>
      </c>
      <c r="GS6" s="274">
        <f t="shared" si="52"/>
        <v>18036</v>
      </c>
      <c r="GT6" s="274">
        <f t="shared" ref="GT6:GY6" si="53">SUM(GT10,GT14,GT18,GT22,GT26)</f>
        <v>18451</v>
      </c>
      <c r="GU6" s="274">
        <f t="shared" si="53"/>
        <v>15018</v>
      </c>
      <c r="GV6" s="274">
        <f t="shared" si="53"/>
        <v>17782</v>
      </c>
      <c r="GW6" s="274">
        <f t="shared" si="53"/>
        <v>17318</v>
      </c>
      <c r="GX6" s="274">
        <f t="shared" si="53"/>
        <v>19806</v>
      </c>
      <c r="GY6" s="274">
        <f t="shared" si="53"/>
        <v>19269</v>
      </c>
      <c r="GZ6" s="284">
        <f>SUM(GN6:GY6)</f>
        <v>222887</v>
      </c>
      <c r="HA6" s="274">
        <f t="shared" ref="HA6:HF6" si="54">SUM(HA10,HA14,HA18,HA22,HA26)</f>
        <v>19755</v>
      </c>
      <c r="HB6" s="274">
        <f t="shared" si="54"/>
        <v>19464</v>
      </c>
      <c r="HC6" s="274">
        <f t="shared" si="54"/>
        <v>18357</v>
      </c>
      <c r="HD6" s="274">
        <f t="shared" si="54"/>
        <v>16958</v>
      </c>
      <c r="HE6" s="274">
        <f t="shared" si="54"/>
        <v>15237</v>
      </c>
      <c r="HF6" s="274">
        <f t="shared" si="54"/>
        <v>15965</v>
      </c>
      <c r="HG6" s="274">
        <f t="shared" ref="HG6:HL6" si="55">SUM(HG10,HG14,HG18,HG22,HG26)</f>
        <v>18346</v>
      </c>
      <c r="HH6" s="274">
        <f t="shared" si="55"/>
        <v>14593</v>
      </c>
      <c r="HI6" s="274">
        <f t="shared" si="55"/>
        <v>15883</v>
      </c>
      <c r="HJ6" s="274">
        <f t="shared" si="55"/>
        <v>16117</v>
      </c>
      <c r="HK6" s="274">
        <f t="shared" si="55"/>
        <v>15437</v>
      </c>
      <c r="HL6" s="274">
        <f t="shared" si="55"/>
        <v>14697</v>
      </c>
      <c r="HM6" s="284">
        <f>SUM(HA6:HL6)</f>
        <v>200809</v>
      </c>
      <c r="HN6" s="274">
        <f t="shared" ref="HN6:HS6" si="56">SUM(HN10,HN14,HN18,HN22,HN26)</f>
        <v>13960</v>
      </c>
      <c r="HO6" s="274">
        <f t="shared" si="56"/>
        <v>14493</v>
      </c>
      <c r="HP6" s="274">
        <f t="shared" si="56"/>
        <v>14966</v>
      </c>
      <c r="HQ6" s="274">
        <f t="shared" si="56"/>
        <v>13712</v>
      </c>
      <c r="HR6" s="274">
        <f t="shared" si="56"/>
        <v>13424</v>
      </c>
      <c r="HS6" s="274">
        <f t="shared" si="56"/>
        <v>15250</v>
      </c>
      <c r="HT6" s="274">
        <f t="shared" ref="HT6:IA6" si="57">SUM(HT10,HT14,HT18,HT22,HT26)</f>
        <v>15264</v>
      </c>
      <c r="HU6" s="274">
        <f t="shared" si="57"/>
        <v>16291</v>
      </c>
      <c r="HV6" s="274">
        <f t="shared" si="57"/>
        <v>16176</v>
      </c>
      <c r="HW6" s="274">
        <f t="shared" si="57"/>
        <v>15448</v>
      </c>
      <c r="HX6" s="274">
        <f t="shared" si="57"/>
        <v>16271</v>
      </c>
      <c r="HY6" s="274">
        <f t="shared" si="57"/>
        <v>16385</v>
      </c>
      <c r="HZ6" s="284">
        <f>SUM(HN6:HY6)</f>
        <v>181640</v>
      </c>
      <c r="IA6" s="274">
        <f t="shared" si="57"/>
        <v>14609</v>
      </c>
      <c r="IB6" s="274">
        <f t="shared" ref="IB6:IG6" si="58">SUM(IB10,IB14,IB18,IB22,IB26)</f>
        <v>15410</v>
      </c>
      <c r="IC6" s="274">
        <f t="shared" si="58"/>
        <v>17910</v>
      </c>
      <c r="ID6" s="274">
        <f t="shared" si="58"/>
        <v>20119</v>
      </c>
      <c r="IE6" s="274">
        <f t="shared" si="58"/>
        <v>15973</v>
      </c>
      <c r="IF6" s="274">
        <f t="shared" si="58"/>
        <v>17522</v>
      </c>
      <c r="IG6" s="274">
        <f t="shared" si="58"/>
        <v>16786</v>
      </c>
      <c r="IH6" s="274">
        <f>SUM(IH10,IH14,IH18,IH22,IH26)</f>
        <v>16272</v>
      </c>
      <c r="II6" s="274">
        <f>SUM(II10,II14,II18,II22,II26)</f>
        <v>19393</v>
      </c>
      <c r="IJ6" s="274">
        <f>SUM(IJ10,IJ14,IJ18,IJ22,IJ26)</f>
        <v>18424</v>
      </c>
      <c r="IK6" s="277">
        <f>SUM(IK10,IK14,IK18,IK22,IK26)</f>
        <v>20152</v>
      </c>
      <c r="IL6" s="277">
        <v>19361</v>
      </c>
      <c r="IM6" s="284">
        <f>SUM(IA6:IL6)</f>
        <v>211931</v>
      </c>
      <c r="IN6" s="277">
        <v>19391</v>
      </c>
      <c r="IO6" s="376">
        <f>SUM(IO10,IO14,IO18,IO22,IO26)</f>
        <v>21723</v>
      </c>
      <c r="IP6" s="374">
        <v>24321</v>
      </c>
      <c r="IQ6" s="374">
        <v>19898</v>
      </c>
      <c r="IR6" s="374">
        <v>20409</v>
      </c>
      <c r="IS6" s="374">
        <v>22922</v>
      </c>
      <c r="IT6" s="374">
        <v>23197</v>
      </c>
      <c r="IU6" s="374">
        <v>20207</v>
      </c>
      <c r="IV6" s="374">
        <v>22318</v>
      </c>
      <c r="IW6" s="374">
        <v>24530</v>
      </c>
      <c r="IX6" s="374">
        <v>22769</v>
      </c>
      <c r="IY6" s="374">
        <v>22027</v>
      </c>
      <c r="IZ6" s="284">
        <f>SUM(IN6:IY6)</f>
        <v>263712</v>
      </c>
      <c r="JA6" s="284">
        <v>21290</v>
      </c>
      <c r="JB6" s="290">
        <v>23574</v>
      </c>
    </row>
    <row r="7" spans="1:262" ht="14.25" thickBot="1" x14ac:dyDescent="0.2">
      <c r="A7" s="408"/>
      <c r="B7" s="110" t="s">
        <v>65</v>
      </c>
      <c r="C7" s="29"/>
      <c r="D7" s="30">
        <f t="shared" ref="D7:N7" si="59">(D6/C6-1)*100</f>
        <v>8.1400035071635291</v>
      </c>
      <c r="E7" s="31">
        <f t="shared" si="59"/>
        <v>-3.5327787703267055</v>
      </c>
      <c r="F7" s="30">
        <f t="shared" si="59"/>
        <v>-9.8714205668111727</v>
      </c>
      <c r="G7" s="188">
        <f t="shared" si="59"/>
        <v>-7.00484593461751</v>
      </c>
      <c r="H7" s="189">
        <f t="shared" si="59"/>
        <v>-10.013405627548744</v>
      </c>
      <c r="I7" s="188">
        <f t="shared" si="59"/>
        <v>-0.80782013685239962</v>
      </c>
      <c r="J7" s="189">
        <f t="shared" si="59"/>
        <v>0.16122420018604977</v>
      </c>
      <c r="K7" s="188">
        <f t="shared" si="59"/>
        <v>-4.3751697213225027</v>
      </c>
      <c r="L7" s="189">
        <f t="shared" si="59"/>
        <v>-2.6755728960885072</v>
      </c>
      <c r="M7" s="31">
        <f t="shared" si="59"/>
        <v>3.4346125383232895</v>
      </c>
      <c r="N7" s="30">
        <f t="shared" si="59"/>
        <v>11.683299468104668</v>
      </c>
      <c r="O7" s="31" t="e">
        <f>(O6/#REF!-1)*100</f>
        <v>#REF!</v>
      </c>
      <c r="P7" s="31" t="e">
        <f>(P6/#REF!-1)*100</f>
        <v>#REF!</v>
      </c>
      <c r="Q7" s="31" t="e">
        <f>(Q6/#REF!-1)*100</f>
        <v>#REF!</v>
      </c>
      <c r="R7" s="31" t="e">
        <f>(R6/#REF!-1)*100</f>
        <v>#REF!</v>
      </c>
      <c r="S7" s="31" t="e">
        <f>(S6/#REF!-1)*100</f>
        <v>#REF!</v>
      </c>
      <c r="T7" s="31" t="e">
        <f>(T6/#REF!-1)*100</f>
        <v>#REF!</v>
      </c>
      <c r="U7" s="31" t="e">
        <f>(U6/#REF!-1)*100</f>
        <v>#REF!</v>
      </c>
      <c r="V7" s="31" t="e">
        <f>(V6/#REF!-1)*100</f>
        <v>#REF!</v>
      </c>
      <c r="W7" s="31" t="e">
        <f>(W6/#REF!-1)*100</f>
        <v>#REF!</v>
      </c>
      <c r="X7" s="31" t="e">
        <f>(X6/#REF!-1)*100</f>
        <v>#REF!</v>
      </c>
      <c r="Y7" s="31" t="e">
        <f>(Y6/#REF!-1)*100</f>
        <v>#REF!</v>
      </c>
      <c r="Z7" s="73" t="e">
        <f>(Z6/#REF!-1)*100</f>
        <v>#REF!</v>
      </c>
      <c r="AA7" s="31">
        <f t="shared" ref="AA7:AN7" si="60">(AA6/N6-1)*100</f>
        <v>-16.275340991455998</v>
      </c>
      <c r="AB7" s="100">
        <f t="shared" si="60"/>
        <v>-1.8851833565240783</v>
      </c>
      <c r="AC7" s="19">
        <f t="shared" si="60"/>
        <v>-7.7079282782458458</v>
      </c>
      <c r="AD7" s="69">
        <f t="shared" si="60"/>
        <v>-14.636003044993796</v>
      </c>
      <c r="AE7" s="19">
        <f t="shared" si="60"/>
        <v>-9.9857838280273938</v>
      </c>
      <c r="AF7" s="18">
        <f t="shared" si="60"/>
        <v>-4.4703967836117409</v>
      </c>
      <c r="AG7" s="19">
        <f t="shared" si="60"/>
        <v>-22.972582972582977</v>
      </c>
      <c r="AH7" s="18">
        <f t="shared" si="60"/>
        <v>-21.771054493984433</v>
      </c>
      <c r="AI7" s="19">
        <f t="shared" si="60"/>
        <v>-15.195180722891566</v>
      </c>
      <c r="AJ7" s="18">
        <f t="shared" si="60"/>
        <v>-23.941204693156536</v>
      </c>
      <c r="AK7" s="19">
        <f t="shared" si="60"/>
        <v>-20.429104477611936</v>
      </c>
      <c r="AL7" s="19">
        <f t="shared" si="60"/>
        <v>-23.935624804957424</v>
      </c>
      <c r="AM7" s="70">
        <f t="shared" si="60"/>
        <v>-26.924403068700975</v>
      </c>
      <c r="AN7" s="196">
        <f t="shared" si="60"/>
        <v>-1.2465349738100873</v>
      </c>
      <c r="AO7" s="197">
        <f t="shared" ref="AO7:AZ7" si="61">(AO6/AB6-1)*100</f>
        <v>-19.923143785168584</v>
      </c>
      <c r="AP7" s="188">
        <f t="shared" si="61"/>
        <v>-18.177987921913761</v>
      </c>
      <c r="AQ7" s="188">
        <f t="shared" si="61"/>
        <v>-27.274007321881154</v>
      </c>
      <c r="AR7" s="188">
        <f t="shared" si="61"/>
        <v>-27.901411821009813</v>
      </c>
      <c r="AS7" s="188">
        <f t="shared" si="61"/>
        <v>4.619469913322316</v>
      </c>
      <c r="AT7" s="188">
        <f t="shared" si="61"/>
        <v>7.2258202644114977</v>
      </c>
      <c r="AU7" s="188">
        <f t="shared" si="61"/>
        <v>17.053036299898228</v>
      </c>
      <c r="AV7" s="188">
        <f t="shared" si="61"/>
        <v>3.5744729215207105</v>
      </c>
      <c r="AW7" s="188">
        <f t="shared" si="61"/>
        <v>12.323660970294759</v>
      </c>
      <c r="AX7" s="188">
        <f t="shared" si="61"/>
        <v>5.6606933511974544</v>
      </c>
      <c r="AY7" s="188">
        <f t="shared" si="61"/>
        <v>23.408744578595719</v>
      </c>
      <c r="AZ7" s="188">
        <f t="shared" si="61"/>
        <v>23.320554408728999</v>
      </c>
      <c r="BA7" s="188">
        <f t="shared" ref="BA7:BL7" si="62">(BA6/AO6-1)*100</f>
        <v>24.548674588665452</v>
      </c>
      <c r="BB7" s="188">
        <f t="shared" si="62"/>
        <v>35.965213411145449</v>
      </c>
      <c r="BC7" s="188">
        <f t="shared" si="62"/>
        <v>63.626976444014204</v>
      </c>
      <c r="BD7" s="188">
        <f t="shared" si="62"/>
        <v>44.108861599734482</v>
      </c>
      <c r="BE7" s="188">
        <f t="shared" si="62"/>
        <v>6.5753555864182855</v>
      </c>
      <c r="BF7" s="188">
        <f t="shared" si="62"/>
        <v>11.136624569460384</v>
      </c>
      <c r="BG7" s="188">
        <f t="shared" si="62"/>
        <v>10.989276398415605</v>
      </c>
      <c r="BH7" s="188">
        <f t="shared" si="62"/>
        <v>21.814989575331943</v>
      </c>
      <c r="BI7" s="188">
        <f t="shared" si="62"/>
        <v>21.167100627967539</v>
      </c>
      <c r="BJ7" s="188">
        <f t="shared" si="62"/>
        <v>23.796692555608388</v>
      </c>
      <c r="BK7" s="188">
        <f t="shared" si="62"/>
        <v>15.287803951367774</v>
      </c>
      <c r="BL7" s="188">
        <f t="shared" si="62"/>
        <v>13.506145678894255</v>
      </c>
      <c r="BM7" s="198">
        <f>(BM6/AN6-1)*100</f>
        <v>22.861203472901725</v>
      </c>
      <c r="BN7" s="19">
        <f t="shared" ref="BN7:BY7" si="63">(BN6/BA6-1)*100</f>
        <v>12.270079354158071</v>
      </c>
      <c r="BO7" s="19">
        <f t="shared" si="63"/>
        <v>7.2883352970880333</v>
      </c>
      <c r="BP7" s="19">
        <f t="shared" si="63"/>
        <v>4.815808156503909</v>
      </c>
      <c r="BQ7" s="19">
        <f t="shared" si="63"/>
        <v>27.130354675264854</v>
      </c>
      <c r="BR7" s="19">
        <f t="shared" si="63"/>
        <v>10.820526646894946</v>
      </c>
      <c r="BS7" s="108">
        <f t="shared" si="63"/>
        <v>27.730865971972698</v>
      </c>
      <c r="BT7" s="105">
        <f t="shared" si="63"/>
        <v>22.892457675066382</v>
      </c>
      <c r="BU7" s="104">
        <f t="shared" si="63"/>
        <v>14.773443833888834</v>
      </c>
      <c r="BV7" s="108">
        <f t="shared" si="63"/>
        <v>26.511608309105462</v>
      </c>
      <c r="BW7" s="108">
        <f t="shared" si="63"/>
        <v>32.452733558106786</v>
      </c>
      <c r="BX7" s="108">
        <f t="shared" si="63"/>
        <v>30.492276004119457</v>
      </c>
      <c r="BY7" s="254">
        <f t="shared" si="63"/>
        <v>26.869759406733241</v>
      </c>
      <c r="BZ7" s="250">
        <f t="shared" ref="BZ7:EG7" si="64">(BZ6/BM6-1)*100</f>
        <v>20.293839955603275</v>
      </c>
      <c r="CA7" s="221">
        <f t="shared" si="64"/>
        <v>19.390423271776424</v>
      </c>
      <c r="CB7" s="222">
        <f t="shared" si="64"/>
        <v>21.03467210542831</v>
      </c>
      <c r="CC7" s="222">
        <f t="shared" si="64"/>
        <v>22.746942615239885</v>
      </c>
      <c r="CD7" s="275">
        <f t="shared" si="64"/>
        <v>15.481884057971019</v>
      </c>
      <c r="CE7" s="275">
        <f t="shared" si="64"/>
        <v>24.312707809585589</v>
      </c>
      <c r="CF7" s="275">
        <f t="shared" si="64"/>
        <v>18.183416555313304</v>
      </c>
      <c r="CG7" s="275">
        <f t="shared" si="64"/>
        <v>20.873322236781533</v>
      </c>
      <c r="CH7" s="275">
        <f t="shared" si="64"/>
        <v>27.352641079978014</v>
      </c>
      <c r="CI7" s="275">
        <f t="shared" si="64"/>
        <v>17.532056619483761</v>
      </c>
      <c r="CJ7" s="275">
        <f t="shared" si="64"/>
        <v>15.340744320927978</v>
      </c>
      <c r="CK7" s="275">
        <f t="shared" si="64"/>
        <v>16.44095084761814</v>
      </c>
      <c r="CL7" s="268">
        <f t="shared" si="64"/>
        <v>18.854201262039183</v>
      </c>
      <c r="CM7" s="250">
        <f t="shared" si="64"/>
        <v>19.582221183716641</v>
      </c>
      <c r="CN7" s="275">
        <f t="shared" si="64"/>
        <v>13.469303949079459</v>
      </c>
      <c r="CO7" s="275">
        <f t="shared" si="64"/>
        <v>19.799734275251947</v>
      </c>
      <c r="CP7" s="275">
        <f t="shared" si="64"/>
        <v>18.792152053954638</v>
      </c>
      <c r="CQ7" s="275">
        <f t="shared" si="64"/>
        <v>13.845574624290148</v>
      </c>
      <c r="CR7" s="275">
        <f t="shared" si="64"/>
        <v>9.2178224280774934</v>
      </c>
      <c r="CS7" s="275">
        <f t="shared" si="64"/>
        <v>5.953762385075434</v>
      </c>
      <c r="CT7" s="275">
        <f t="shared" si="64"/>
        <v>7.2426826052562232</v>
      </c>
      <c r="CU7" s="275">
        <f t="shared" si="64"/>
        <v>-0.39751016886478974</v>
      </c>
      <c r="CV7" s="275">
        <f t="shared" si="64"/>
        <v>3.5478477712601597</v>
      </c>
      <c r="CW7" s="275">
        <f t="shared" si="64"/>
        <v>7.3416024136774949</v>
      </c>
      <c r="CX7" s="275">
        <f t="shared" si="64"/>
        <v>-2.0116578554968179</v>
      </c>
      <c r="CY7" s="275">
        <f t="shared" si="64"/>
        <v>9.2072540307932993</v>
      </c>
      <c r="CZ7" s="250">
        <f t="shared" si="64"/>
        <v>8.5655379389299569</v>
      </c>
      <c r="DA7" s="275">
        <f t="shared" si="64"/>
        <v>9.1802883165450275</v>
      </c>
      <c r="DB7" s="275">
        <f t="shared" si="64"/>
        <v>2.0584814303876264</v>
      </c>
      <c r="DC7" s="275">
        <f t="shared" si="64"/>
        <v>-17.87612903225806</v>
      </c>
      <c r="DD7" s="275">
        <f t="shared" si="64"/>
        <v>-11.508570798655127</v>
      </c>
      <c r="DE7" s="275">
        <f t="shared" si="64"/>
        <v>-9.2491936447258389</v>
      </c>
      <c r="DF7" s="275">
        <f t="shared" si="64"/>
        <v>-4.3751755124964875</v>
      </c>
      <c r="DG7" s="275">
        <f t="shared" si="64"/>
        <v>-18.689724885938308</v>
      </c>
      <c r="DH7" s="275">
        <f t="shared" si="64"/>
        <v>-7.3910218729697164</v>
      </c>
      <c r="DI7" s="275">
        <f t="shared" si="64"/>
        <v>-8.5657206972989286</v>
      </c>
      <c r="DJ7" s="275">
        <f t="shared" si="64"/>
        <v>-9.1687486987299565</v>
      </c>
      <c r="DK7" s="275">
        <f t="shared" si="64"/>
        <v>-22.405445037766647</v>
      </c>
      <c r="DL7" s="222">
        <f t="shared" si="64"/>
        <v>-33.225014072974766</v>
      </c>
      <c r="DM7" s="262">
        <f t="shared" si="64"/>
        <v>-11.287966716892839</v>
      </c>
      <c r="DN7" s="275">
        <f t="shared" si="64"/>
        <v>-41.334732887685767</v>
      </c>
      <c r="DO7" s="275">
        <f t="shared" si="64"/>
        <v>-41.354359925788501</v>
      </c>
      <c r="DP7" s="275">
        <f t="shared" si="64"/>
        <v>-23.432737328347418</v>
      </c>
      <c r="DQ7" s="275">
        <f t="shared" si="64"/>
        <v>-30.021800062285898</v>
      </c>
      <c r="DR7" s="275">
        <f t="shared" si="64"/>
        <v>-29.025570145127855</v>
      </c>
      <c r="DS7" s="275">
        <f t="shared" si="64"/>
        <v>-30.996710912721714</v>
      </c>
      <c r="DT7" s="275">
        <f t="shared" si="64"/>
        <v>-14.662993078422149</v>
      </c>
      <c r="DU7" s="275">
        <f t="shared" si="64"/>
        <v>-25.526157546602523</v>
      </c>
      <c r="DV7" s="275">
        <f t="shared" si="64"/>
        <v>-18.766274580228071</v>
      </c>
      <c r="DW7" s="275">
        <f t="shared" si="64"/>
        <v>-20.632646629036422</v>
      </c>
      <c r="DX7" s="275">
        <f t="shared" si="64"/>
        <v>-23.872348012123368</v>
      </c>
      <c r="DY7" s="275">
        <f t="shared" si="64"/>
        <v>-34.268306701919762</v>
      </c>
      <c r="DZ7" s="262">
        <f t="shared" si="64"/>
        <v>-28.131584012651711</v>
      </c>
      <c r="EA7" s="275">
        <f t="shared" si="64"/>
        <v>-44.971277898107168</v>
      </c>
      <c r="EB7" s="275">
        <f t="shared" si="64"/>
        <v>-50.399963845076144</v>
      </c>
      <c r="EC7" s="275">
        <f t="shared" si="64"/>
        <v>-45.497824837888857</v>
      </c>
      <c r="ED7" s="275">
        <f t="shared" si="64"/>
        <v>-41.068090787716962</v>
      </c>
      <c r="EE7" s="275">
        <f t="shared" si="64"/>
        <v>-35.739787638521811</v>
      </c>
      <c r="EF7" s="275">
        <f t="shared" si="64"/>
        <v>-26.522534791675533</v>
      </c>
      <c r="EG7" s="275">
        <f t="shared" si="64"/>
        <v>-27.903771950547284</v>
      </c>
      <c r="EH7" s="275">
        <f t="shared" ref="EH7:FA7" si="65">(EH6/DU6-1)*100</f>
        <v>-26.250392499887852</v>
      </c>
      <c r="EI7" s="275">
        <f t="shared" si="65"/>
        <v>-24.932758557164437</v>
      </c>
      <c r="EJ7" s="275">
        <f t="shared" si="65"/>
        <v>-22.007220216606495</v>
      </c>
      <c r="EK7" s="275">
        <f t="shared" si="65"/>
        <v>-2.3091334894613569</v>
      </c>
      <c r="EL7" s="275">
        <f t="shared" si="65"/>
        <v>16.293575842369123</v>
      </c>
      <c r="EM7" s="262">
        <f t="shared" si="65"/>
        <v>-28.395481739117844</v>
      </c>
      <c r="EN7" s="275">
        <f t="shared" si="65"/>
        <v>65.038076495251133</v>
      </c>
      <c r="EO7" s="275">
        <f t="shared" si="65"/>
        <v>85.302961275626416</v>
      </c>
      <c r="EP7" s="275">
        <f t="shared" si="65"/>
        <v>91.52861445783131</v>
      </c>
      <c r="EQ7" s="275">
        <f t="shared" si="65"/>
        <v>69.31732366711978</v>
      </c>
      <c r="ER7" s="275">
        <f t="shared" si="65"/>
        <v>53.647449310917096</v>
      </c>
      <c r="ES7" s="275">
        <f t="shared" si="65"/>
        <v>41.100492325514047</v>
      </c>
      <c r="ET7" s="275">
        <f t="shared" si="65"/>
        <v>33.040249030637312</v>
      </c>
      <c r="EU7" s="275">
        <f t="shared" si="65"/>
        <v>28.203880542546077</v>
      </c>
      <c r="EV7" s="275">
        <f t="shared" si="65"/>
        <v>24.177873760675372</v>
      </c>
      <c r="EW7" s="275">
        <f t="shared" si="65"/>
        <v>13.548416959822251</v>
      </c>
      <c r="EX7" s="275">
        <f t="shared" si="65"/>
        <v>19.561777820396031</v>
      </c>
      <c r="EY7" s="275">
        <f t="shared" si="65"/>
        <v>18.968369341821646</v>
      </c>
      <c r="EZ7" s="262">
        <f t="shared" si="65"/>
        <v>40.047714360809515</v>
      </c>
      <c r="FA7" s="275">
        <f t="shared" si="65"/>
        <v>18.586686022397348</v>
      </c>
      <c r="FB7" s="275">
        <f t="shared" ref="FB7:HY7" si="66">(FB6/EO6-1)*100</f>
        <v>6.657815803707523</v>
      </c>
      <c r="FC7" s="275">
        <f t="shared" si="66"/>
        <v>-33.874582268527618</v>
      </c>
      <c r="FD7" s="275">
        <f t="shared" si="66"/>
        <v>-37.299852816555912</v>
      </c>
      <c r="FE7" s="275">
        <f t="shared" si="66"/>
        <v>-30.027237719545408</v>
      </c>
      <c r="FF7" s="275">
        <f t="shared" si="66"/>
        <v>-17.043635318747175</v>
      </c>
      <c r="FG7" s="275">
        <f t="shared" si="66"/>
        <v>-9.3879561594351628</v>
      </c>
      <c r="FH7" s="275">
        <f t="shared" si="66"/>
        <v>-2.3436758705759564</v>
      </c>
      <c r="FI7" s="275">
        <f t="shared" si="66"/>
        <v>4.458498023715407</v>
      </c>
      <c r="FJ7" s="275">
        <f t="shared" si="66"/>
        <v>0.44433573845339414</v>
      </c>
      <c r="FK7" s="275">
        <f t="shared" si="66"/>
        <v>0.84613225327825337</v>
      </c>
      <c r="FL7" s="275">
        <f t="shared" si="66"/>
        <v>-3.6362870265031821</v>
      </c>
      <c r="FM7" s="262">
        <f t="shared" si="66"/>
        <v>-8.9441164157126547</v>
      </c>
      <c r="FN7" s="275">
        <f t="shared" si="66"/>
        <v>-4.1752284352730262</v>
      </c>
      <c r="FO7" s="275">
        <f t="shared" si="66"/>
        <v>9.9211654603291741</v>
      </c>
      <c r="FP7" s="275">
        <f t="shared" si="66"/>
        <v>47.297699030857963</v>
      </c>
      <c r="FQ7" s="275">
        <f t="shared" si="66"/>
        <v>57.632664674918189</v>
      </c>
      <c r="FR7" s="275">
        <f t="shared" si="66"/>
        <v>34.516778523489933</v>
      </c>
      <c r="FS7" s="275">
        <f t="shared" si="66"/>
        <v>9.3374239200356257</v>
      </c>
      <c r="FT7" s="275">
        <f t="shared" si="66"/>
        <v>2.1246715593005394</v>
      </c>
      <c r="FU7" s="275">
        <f t="shared" si="66"/>
        <v>-5.786047415468321</v>
      </c>
      <c r="FV7" s="275">
        <f t="shared" si="66"/>
        <v>-24.129710912668379</v>
      </c>
      <c r="FW7" s="275">
        <f t="shared" si="66"/>
        <v>-18.429383116883113</v>
      </c>
      <c r="FX7" s="275">
        <f t="shared" si="66"/>
        <v>-23.409416255765869</v>
      </c>
      <c r="FY7" s="275">
        <f t="shared" si="66"/>
        <v>-22.671622212505472</v>
      </c>
      <c r="FZ7" s="262">
        <f t="shared" si="66"/>
        <v>0.62308259411638645</v>
      </c>
      <c r="GA7" s="275">
        <f t="shared" si="66"/>
        <v>-21.046628342002005</v>
      </c>
      <c r="GB7" s="275">
        <f t="shared" si="66"/>
        <v>13.232395252275309</v>
      </c>
      <c r="GC7" s="275">
        <f t="shared" si="66"/>
        <v>1.4894647614434486</v>
      </c>
      <c r="GD7" s="275">
        <f t="shared" si="66"/>
        <v>-16.092057761732846</v>
      </c>
      <c r="GE7" s="275">
        <f t="shared" si="66"/>
        <v>-11.869480616674155</v>
      </c>
      <c r="GF7" s="275">
        <f t="shared" si="66"/>
        <v>-18.469406227371465</v>
      </c>
      <c r="GG7" s="275">
        <f t="shared" si="66"/>
        <v>-0.80734596105220824</v>
      </c>
      <c r="GH7" s="275">
        <f t="shared" si="66"/>
        <v>-12.09199195586036</v>
      </c>
      <c r="GI7" s="275">
        <f t="shared" si="66"/>
        <v>0.14463119046430606</v>
      </c>
      <c r="GJ7" s="275">
        <f t="shared" si="66"/>
        <v>1.975222647892938</v>
      </c>
      <c r="GK7" s="275">
        <f t="shared" si="66"/>
        <v>1.3810290223768229</v>
      </c>
      <c r="GL7" s="275">
        <f t="shared" si="66"/>
        <v>13.797003109980199</v>
      </c>
      <c r="GM7" s="262">
        <f t="shared" si="66"/>
        <v>-4.1399793591894944</v>
      </c>
      <c r="GN7" s="275">
        <f t="shared" si="66"/>
        <v>9.0609650390060636</v>
      </c>
      <c r="GO7" s="275">
        <f t="shared" si="66"/>
        <v>-29.813319505148527</v>
      </c>
      <c r="GP7" s="275">
        <f t="shared" si="66"/>
        <v>-16.66070079147277</v>
      </c>
      <c r="GQ7" s="275">
        <f t="shared" si="66"/>
        <v>4.0980961600516341</v>
      </c>
      <c r="GR7" s="275">
        <f t="shared" si="66"/>
        <v>7.9879981884057871</v>
      </c>
      <c r="GS7" s="275">
        <f t="shared" si="66"/>
        <v>0.11656952539549348</v>
      </c>
      <c r="GT7" s="275">
        <f t="shared" si="66"/>
        <v>-17.485801171682837</v>
      </c>
      <c r="GU7" s="275">
        <f t="shared" si="66"/>
        <v>-11.907555138432658</v>
      </c>
      <c r="GV7" s="275">
        <f t="shared" si="66"/>
        <v>-11.444223107569718</v>
      </c>
      <c r="GW7" s="275">
        <f t="shared" si="66"/>
        <v>-15.50546448087432</v>
      </c>
      <c r="GX7" s="275">
        <f t="shared" si="66"/>
        <v>1.4287909049009118</v>
      </c>
      <c r="GY7" s="275">
        <f t="shared" si="66"/>
        <v>-4.2534161490683235</v>
      </c>
      <c r="GZ7" s="262">
        <f t="shared" si="66"/>
        <v>-8.4111343052975851</v>
      </c>
      <c r="HA7" s="275">
        <f t="shared" si="66"/>
        <v>4.6733428707677716</v>
      </c>
      <c r="HB7" s="275">
        <f t="shared" si="66"/>
        <v>2.7178215209245904</v>
      </c>
      <c r="HC7" s="275">
        <f t="shared" si="66"/>
        <v>-12.393815023384558</v>
      </c>
      <c r="HD7" s="275">
        <f t="shared" si="66"/>
        <v>-12.388923331266788</v>
      </c>
      <c r="HE7" s="275">
        <f t="shared" si="66"/>
        <v>-20.120576671035383</v>
      </c>
      <c r="HF7" s="275">
        <f t="shared" si="66"/>
        <v>-11.482590374805945</v>
      </c>
      <c r="HG7" s="275">
        <f t="shared" si="66"/>
        <v>-0.56907484689177057</v>
      </c>
      <c r="HH7" s="275">
        <f t="shared" si="66"/>
        <v>-2.8299374084432061</v>
      </c>
      <c r="HI7" s="275">
        <f t="shared" si="66"/>
        <v>-10.679338657068948</v>
      </c>
      <c r="HJ7" s="275">
        <f t="shared" si="66"/>
        <v>-6.9349809446818345</v>
      </c>
      <c r="HK7" s="275">
        <f t="shared" si="66"/>
        <v>-22.058972028678181</v>
      </c>
      <c r="HL7" s="275">
        <f t="shared" si="66"/>
        <v>-23.727230266230737</v>
      </c>
      <c r="HM7" s="262">
        <f t="shared" si="66"/>
        <v>-9.9054677930969568</v>
      </c>
      <c r="HN7" s="275">
        <f t="shared" si="66"/>
        <v>-29.334345735256896</v>
      </c>
      <c r="HO7" s="275">
        <f t="shared" si="66"/>
        <v>-25.53945745992602</v>
      </c>
      <c r="HP7" s="275">
        <f t="shared" si="66"/>
        <v>-18.472517295854441</v>
      </c>
      <c r="HQ7" s="275">
        <f t="shared" si="66"/>
        <v>-19.141408184927467</v>
      </c>
      <c r="HR7" s="275">
        <f t="shared" si="66"/>
        <v>-11.898667716742139</v>
      </c>
      <c r="HS7" s="275">
        <f t="shared" si="66"/>
        <v>-4.4785468211713138</v>
      </c>
      <c r="HT7" s="275">
        <f t="shared" si="66"/>
        <v>-16.799302300228934</v>
      </c>
      <c r="HU7" s="275">
        <f t="shared" si="66"/>
        <v>11.635715754128695</v>
      </c>
      <c r="HV7" s="275">
        <f t="shared" si="66"/>
        <v>1.8447396587546461</v>
      </c>
      <c r="HW7" s="275">
        <f t="shared" si="66"/>
        <v>-4.1508965688403565</v>
      </c>
      <c r="HX7" s="275">
        <f t="shared" si="66"/>
        <v>5.4026041329273911</v>
      </c>
      <c r="HY7" s="275">
        <f t="shared" si="66"/>
        <v>11.485337143634755</v>
      </c>
      <c r="HZ7" s="262">
        <f t="shared" ref="HZ7:IF7" si="67">(HZ6/HM6-1)*100</f>
        <v>-9.5458868875399006</v>
      </c>
      <c r="IA7" s="275">
        <f t="shared" si="67"/>
        <v>4.648997134670485</v>
      </c>
      <c r="IB7" s="275">
        <f t="shared" si="67"/>
        <v>6.3271924377285682</v>
      </c>
      <c r="IC7" s="324">
        <f t="shared" si="67"/>
        <v>19.671254844313779</v>
      </c>
      <c r="ID7" s="324">
        <f t="shared" si="67"/>
        <v>46.725495915986002</v>
      </c>
      <c r="IE7" s="275">
        <f t="shared" si="67"/>
        <v>18.988379022646008</v>
      </c>
      <c r="IF7" s="275">
        <f t="shared" si="67"/>
        <v>14.898360655737708</v>
      </c>
      <c r="IG7" s="275">
        <f t="shared" ref="IG7:IN7" si="68">(IG6/HT6-1)*100</f>
        <v>9.9711740041928731</v>
      </c>
      <c r="IH7" s="273">
        <f t="shared" si="68"/>
        <v>-0.11662881345527731</v>
      </c>
      <c r="II7" s="275">
        <f t="shared" si="68"/>
        <v>19.887487636003964</v>
      </c>
      <c r="IJ7" s="275">
        <f t="shared" si="68"/>
        <v>19.264629725530824</v>
      </c>
      <c r="IK7" s="275">
        <f t="shared" si="68"/>
        <v>23.852252473726267</v>
      </c>
      <c r="IL7" s="275">
        <f t="shared" si="68"/>
        <v>18.162953921269455</v>
      </c>
      <c r="IM7" s="262">
        <f t="shared" si="68"/>
        <v>16.676392865007706</v>
      </c>
      <c r="IN7" s="275">
        <f t="shared" si="68"/>
        <v>32.733246628790468</v>
      </c>
      <c r="IO7" s="377">
        <f t="shared" ref="IO7:JB7" si="69">(IO6/IB6-1)*100</f>
        <v>40.966904607397801</v>
      </c>
      <c r="IP7" s="382">
        <f t="shared" si="69"/>
        <v>35.795644891122279</v>
      </c>
      <c r="IQ7" s="382">
        <f t="shared" si="69"/>
        <v>-1.0984641383766536</v>
      </c>
      <c r="IR7" s="382">
        <f t="shared" si="69"/>
        <v>27.771865022224993</v>
      </c>
      <c r="IS7" s="382">
        <f t="shared" si="69"/>
        <v>30.818399726058665</v>
      </c>
      <c r="IT7" s="382">
        <f t="shared" si="69"/>
        <v>38.192541403550571</v>
      </c>
      <c r="IU7" s="382">
        <f t="shared" si="69"/>
        <v>24.182645034414939</v>
      </c>
      <c r="IV7" s="382">
        <f t="shared" si="69"/>
        <v>15.082761821275724</v>
      </c>
      <c r="IW7" s="382">
        <f t="shared" si="69"/>
        <v>33.14155449413807</v>
      </c>
      <c r="IX7" s="382">
        <f t="shared" si="69"/>
        <v>12.986304088924182</v>
      </c>
      <c r="IY7" s="382">
        <f t="shared" si="69"/>
        <v>13.769949899282064</v>
      </c>
      <c r="IZ7" s="262">
        <f t="shared" si="69"/>
        <v>24.432952234453676</v>
      </c>
      <c r="JA7" s="262">
        <f t="shared" si="69"/>
        <v>9.7932030323345955</v>
      </c>
      <c r="JB7" s="261">
        <f t="shared" si="69"/>
        <v>8.5209225245131961</v>
      </c>
    </row>
    <row r="8" spans="1:262" x14ac:dyDescent="0.15">
      <c r="A8" s="412" t="s">
        <v>66</v>
      </c>
      <c r="B8" s="11" t="s">
        <v>63</v>
      </c>
      <c r="C8" s="74">
        <v>636525</v>
      </c>
      <c r="D8" s="24">
        <v>663123</v>
      </c>
      <c r="E8" s="25">
        <v>624893</v>
      </c>
      <c r="F8" s="24">
        <v>674649</v>
      </c>
      <c r="G8" s="171">
        <v>562431</v>
      </c>
      <c r="H8" s="173">
        <v>492188</v>
      </c>
      <c r="I8" s="171">
        <v>601088</v>
      </c>
      <c r="J8" s="173">
        <v>655835</v>
      </c>
      <c r="K8" s="171">
        <v>724431</v>
      </c>
      <c r="L8" s="173">
        <v>765386</v>
      </c>
      <c r="M8" s="25">
        <v>664138</v>
      </c>
      <c r="N8" s="24">
        <f>SUM(O8:Z8)</f>
        <v>692057</v>
      </c>
      <c r="O8" s="25">
        <v>54696</v>
      </c>
      <c r="P8" s="24">
        <v>60097</v>
      </c>
      <c r="Q8" s="25">
        <v>65632</v>
      </c>
      <c r="R8" s="24">
        <v>60858</v>
      </c>
      <c r="S8" s="25">
        <v>55141</v>
      </c>
      <c r="T8" s="24">
        <v>62013</v>
      </c>
      <c r="U8" s="25">
        <v>59584</v>
      </c>
      <c r="V8" s="24">
        <v>50866</v>
      </c>
      <c r="W8" s="25">
        <v>56665</v>
      </c>
      <c r="X8" s="24">
        <v>58702</v>
      </c>
      <c r="Y8" s="25">
        <v>55933</v>
      </c>
      <c r="Z8" s="24">
        <v>51870</v>
      </c>
      <c r="AA8" s="25">
        <f>SUM(AB8:AM8)</f>
        <v>646997</v>
      </c>
      <c r="AB8" s="101">
        <v>51297</v>
      </c>
      <c r="AC8" s="21">
        <v>53261</v>
      </c>
      <c r="AD8" s="71">
        <v>55576</v>
      </c>
      <c r="AE8" s="28">
        <v>61182</v>
      </c>
      <c r="AF8" s="27">
        <v>57562</v>
      </c>
      <c r="AG8" s="28">
        <v>53524</v>
      </c>
      <c r="AH8" s="27">
        <v>53874</v>
      </c>
      <c r="AI8" s="28">
        <v>49863</v>
      </c>
      <c r="AJ8" s="27">
        <v>52452</v>
      </c>
      <c r="AK8" s="28">
        <v>47547</v>
      </c>
      <c r="AL8" s="28">
        <v>56712</v>
      </c>
      <c r="AM8" s="88">
        <v>54147</v>
      </c>
      <c r="AN8" s="174">
        <f>SUM(AO8:AZ8)</f>
        <v>649260</v>
      </c>
      <c r="AO8" s="162">
        <v>56430</v>
      </c>
      <c r="AP8" s="159">
        <v>53768</v>
      </c>
      <c r="AQ8" s="159">
        <v>44340</v>
      </c>
      <c r="AR8" s="159">
        <v>38936</v>
      </c>
      <c r="AS8" s="159">
        <v>55779</v>
      </c>
      <c r="AT8" s="159">
        <v>55988</v>
      </c>
      <c r="AU8" s="159">
        <v>58627</v>
      </c>
      <c r="AV8" s="159">
        <v>51801</v>
      </c>
      <c r="AW8" s="159">
        <v>56952</v>
      </c>
      <c r="AX8" s="159">
        <v>61096</v>
      </c>
      <c r="AY8" s="159">
        <v>61266</v>
      </c>
      <c r="AZ8" s="159">
        <v>54277</v>
      </c>
      <c r="BA8" s="159">
        <v>58596</v>
      </c>
      <c r="BB8" s="159">
        <v>57056</v>
      </c>
      <c r="BC8" s="159">
        <v>61342</v>
      </c>
      <c r="BD8" s="159">
        <v>55832</v>
      </c>
      <c r="BE8" s="159">
        <v>52895</v>
      </c>
      <c r="BF8" s="159">
        <v>54324</v>
      </c>
      <c r="BG8" s="159">
        <v>56185</v>
      </c>
      <c r="BH8" s="159">
        <v>56381</v>
      </c>
      <c r="BI8" s="159">
        <v>55540</v>
      </c>
      <c r="BJ8" s="159">
        <v>54912</v>
      </c>
      <c r="BK8" s="159">
        <v>58685</v>
      </c>
      <c r="BL8" s="159">
        <v>45017</v>
      </c>
      <c r="BM8" s="161">
        <f>SUM(BA8:BL8)</f>
        <v>666765</v>
      </c>
      <c r="BN8" s="14">
        <v>59830</v>
      </c>
      <c r="BO8" s="14">
        <v>63143</v>
      </c>
      <c r="BP8" s="14">
        <v>69278</v>
      </c>
      <c r="BQ8" s="14">
        <v>63219</v>
      </c>
      <c r="BR8" s="14">
        <v>55799</v>
      </c>
      <c r="BS8" s="148">
        <v>63741</v>
      </c>
      <c r="BT8" s="89">
        <v>63992</v>
      </c>
      <c r="BU8" s="90">
        <v>53152</v>
      </c>
      <c r="BV8" s="148">
        <v>72070</v>
      </c>
      <c r="BW8" s="148">
        <v>66670</v>
      </c>
      <c r="BX8" s="148">
        <v>66095</v>
      </c>
      <c r="BY8" s="255">
        <v>62120</v>
      </c>
      <c r="BZ8" s="235">
        <f>SUM(BN8:BY8)</f>
        <v>759109</v>
      </c>
      <c r="CA8" s="215">
        <v>62925</v>
      </c>
      <c r="CB8" s="216">
        <v>67711</v>
      </c>
      <c r="CC8" s="216">
        <v>71631</v>
      </c>
      <c r="CD8" s="272">
        <v>71228</v>
      </c>
      <c r="CE8" s="272">
        <v>63086</v>
      </c>
      <c r="CF8" s="272">
        <v>76673</v>
      </c>
      <c r="CG8" s="272">
        <v>78545</v>
      </c>
      <c r="CH8" s="272">
        <v>70138</v>
      </c>
      <c r="CI8" s="272">
        <v>75977</v>
      </c>
      <c r="CJ8" s="272">
        <v>77014</v>
      </c>
      <c r="CK8" s="272">
        <v>78363</v>
      </c>
      <c r="CL8" s="265">
        <v>76081</v>
      </c>
      <c r="CM8" s="235">
        <f>SUM(CA8:CL8)</f>
        <v>869372</v>
      </c>
      <c r="CN8" s="272">
        <v>72695</v>
      </c>
      <c r="CO8" s="272">
        <v>79775</v>
      </c>
      <c r="CP8" s="272">
        <v>85993</v>
      </c>
      <c r="CQ8" s="272">
        <v>75224</v>
      </c>
      <c r="CR8" s="272">
        <v>67053</v>
      </c>
      <c r="CS8" s="272">
        <v>68581</v>
      </c>
      <c r="CT8" s="272">
        <v>69793</v>
      </c>
      <c r="CU8" s="272">
        <v>65750</v>
      </c>
      <c r="CV8" s="272">
        <v>75990</v>
      </c>
      <c r="CW8" s="272">
        <v>78164</v>
      </c>
      <c r="CX8" s="272">
        <v>73901</v>
      </c>
      <c r="CY8" s="272">
        <v>80440</v>
      </c>
      <c r="CZ8" s="235">
        <f>SUM(CN8:CY8)</f>
        <v>893359</v>
      </c>
      <c r="DA8" s="272">
        <v>72770</v>
      </c>
      <c r="DB8" s="272">
        <v>77281</v>
      </c>
      <c r="DC8" s="272">
        <v>80709</v>
      </c>
      <c r="DD8" s="272">
        <v>65670</v>
      </c>
      <c r="DE8" s="272">
        <v>62600</v>
      </c>
      <c r="DF8" s="272">
        <v>74810</v>
      </c>
      <c r="DG8" s="272">
        <v>60726</v>
      </c>
      <c r="DH8" s="272">
        <v>55124</v>
      </c>
      <c r="DI8" s="272">
        <v>66157</v>
      </c>
      <c r="DJ8" s="272">
        <v>68472</v>
      </c>
      <c r="DK8" s="272">
        <v>57090</v>
      </c>
      <c r="DL8" s="216">
        <v>60797</v>
      </c>
      <c r="DM8" s="211">
        <f>SUM(DA8:DL8)</f>
        <v>802206</v>
      </c>
      <c r="DN8" s="272">
        <v>46286</v>
      </c>
      <c r="DO8" s="272">
        <v>60409</v>
      </c>
      <c r="DP8" s="272">
        <v>63517</v>
      </c>
      <c r="DQ8" s="272">
        <v>54766</v>
      </c>
      <c r="DR8" s="272">
        <v>53139</v>
      </c>
      <c r="DS8" s="272">
        <v>54095</v>
      </c>
      <c r="DT8" s="272">
        <v>59663</v>
      </c>
      <c r="DU8" s="272">
        <v>46586</v>
      </c>
      <c r="DV8" s="272">
        <v>54966</v>
      </c>
      <c r="DW8" s="272">
        <v>58434</v>
      </c>
      <c r="DX8" s="272">
        <v>47085</v>
      </c>
      <c r="DY8" s="272">
        <v>36757</v>
      </c>
      <c r="DZ8" s="211">
        <f>SUM(DN8:DY8)</f>
        <v>635703</v>
      </c>
      <c r="EA8" s="272">
        <v>25729</v>
      </c>
      <c r="EB8" s="272">
        <v>22151</v>
      </c>
      <c r="EC8" s="272">
        <v>25398</v>
      </c>
      <c r="ED8" s="272">
        <v>27241</v>
      </c>
      <c r="EE8" s="272">
        <v>27310</v>
      </c>
      <c r="EF8" s="272">
        <v>37725</v>
      </c>
      <c r="EG8" s="272">
        <v>39723</v>
      </c>
      <c r="EH8" s="272">
        <v>36821</v>
      </c>
      <c r="EI8" s="272">
        <v>45911</v>
      </c>
      <c r="EJ8" s="272">
        <v>48298</v>
      </c>
      <c r="EK8" s="272">
        <v>49412</v>
      </c>
      <c r="EL8" s="272">
        <v>47294</v>
      </c>
      <c r="EM8" s="211">
        <f>SUM(EA8:EL8)</f>
        <v>433013</v>
      </c>
      <c r="EN8" s="272">
        <v>44743</v>
      </c>
      <c r="EO8" s="272">
        <v>45247</v>
      </c>
      <c r="EP8" s="272">
        <v>55223</v>
      </c>
      <c r="EQ8" s="272">
        <v>59659</v>
      </c>
      <c r="ER8" s="272">
        <v>53991</v>
      </c>
      <c r="ES8" s="272">
        <v>64756</v>
      </c>
      <c r="ET8" s="272">
        <v>67184</v>
      </c>
      <c r="EU8" s="272">
        <v>57205</v>
      </c>
      <c r="EV8" s="272">
        <v>65846</v>
      </c>
      <c r="EW8" s="272">
        <v>60916</v>
      </c>
      <c r="EX8" s="272">
        <v>57558</v>
      </c>
      <c r="EY8" s="272">
        <v>64844</v>
      </c>
      <c r="EZ8" s="211">
        <f>SUM(EN8:EY8)</f>
        <v>697172</v>
      </c>
      <c r="FA8" s="272">
        <v>52036</v>
      </c>
      <c r="FB8" s="272">
        <v>55577</v>
      </c>
      <c r="FC8" s="272">
        <v>46167</v>
      </c>
      <c r="FD8" s="272">
        <v>37468</v>
      </c>
      <c r="FE8" s="272">
        <v>39023</v>
      </c>
      <c r="FF8" s="272">
        <v>52601</v>
      </c>
      <c r="FG8" s="272">
        <v>58169</v>
      </c>
      <c r="FH8" s="272">
        <v>54404</v>
      </c>
      <c r="FI8" s="272">
        <v>61041</v>
      </c>
      <c r="FJ8" s="272">
        <v>61584</v>
      </c>
      <c r="FK8" s="272">
        <v>62068</v>
      </c>
      <c r="FL8" s="272">
        <v>58278</v>
      </c>
      <c r="FM8" s="211">
        <f>SUM(FA8:FL8)</f>
        <v>638416</v>
      </c>
      <c r="FN8" s="272">
        <v>55863</v>
      </c>
      <c r="FO8" s="272">
        <v>62251</v>
      </c>
      <c r="FP8" s="272">
        <v>57989</v>
      </c>
      <c r="FQ8" s="272">
        <v>59857</v>
      </c>
      <c r="FR8" s="272">
        <v>56419</v>
      </c>
      <c r="FS8" s="272">
        <v>62437</v>
      </c>
      <c r="FT8" s="272">
        <v>64084</v>
      </c>
      <c r="FU8" s="272">
        <v>55590</v>
      </c>
      <c r="FV8" s="272">
        <v>55147</v>
      </c>
      <c r="FW8" s="272">
        <v>53539</v>
      </c>
      <c r="FX8" s="272">
        <v>52458</v>
      </c>
      <c r="FY8" s="272">
        <v>49990</v>
      </c>
      <c r="FZ8" s="211">
        <f>SUM(FN8:FY8)</f>
        <v>685624</v>
      </c>
      <c r="GA8" s="272">
        <v>49934</v>
      </c>
      <c r="GB8" s="272">
        <v>59916</v>
      </c>
      <c r="GC8" s="272">
        <v>52504</v>
      </c>
      <c r="GD8" s="272">
        <v>47114</v>
      </c>
      <c r="GE8" s="272">
        <v>48913</v>
      </c>
      <c r="GF8" s="272">
        <v>52638</v>
      </c>
      <c r="GG8" s="272">
        <v>58202</v>
      </c>
      <c r="GH8" s="272">
        <v>48926</v>
      </c>
      <c r="GI8" s="272">
        <v>57025</v>
      </c>
      <c r="GJ8" s="272">
        <v>58960</v>
      </c>
      <c r="GK8" s="272">
        <v>57865</v>
      </c>
      <c r="GL8" s="272">
        <v>56825</v>
      </c>
      <c r="GM8" s="211">
        <f>SUM(GA8:GL8)</f>
        <v>648822</v>
      </c>
      <c r="GN8" s="272">
        <v>53924</v>
      </c>
      <c r="GO8" s="272">
        <v>54555</v>
      </c>
      <c r="GP8" s="272">
        <v>64676</v>
      </c>
      <c r="GQ8" s="272">
        <v>59018</v>
      </c>
      <c r="GR8" s="272">
        <v>56820</v>
      </c>
      <c r="GS8" s="272">
        <v>57676</v>
      </c>
      <c r="GT8" s="272">
        <v>61961</v>
      </c>
      <c r="GU8" s="272">
        <v>49564</v>
      </c>
      <c r="GV8" s="272">
        <v>56997</v>
      </c>
      <c r="GW8" s="272">
        <v>57074</v>
      </c>
      <c r="GX8" s="272">
        <v>58799</v>
      </c>
      <c r="GY8" s="272">
        <v>58517</v>
      </c>
      <c r="GZ8" s="211">
        <f>SUM(GN8:GY8)</f>
        <v>689581</v>
      </c>
      <c r="HA8" s="272">
        <v>58832</v>
      </c>
      <c r="HB8" s="272">
        <v>60648</v>
      </c>
      <c r="HC8" s="272">
        <v>60893</v>
      </c>
      <c r="HD8" s="272">
        <v>55963</v>
      </c>
      <c r="HE8" s="272">
        <v>50804</v>
      </c>
      <c r="HF8" s="272">
        <v>53275</v>
      </c>
      <c r="HG8" s="272">
        <v>61997</v>
      </c>
      <c r="HH8" s="272">
        <v>47366</v>
      </c>
      <c r="HI8" s="272">
        <v>53721</v>
      </c>
      <c r="HJ8" s="272">
        <v>52588</v>
      </c>
      <c r="HK8" s="272">
        <v>53757</v>
      </c>
      <c r="HL8" s="272">
        <v>51242</v>
      </c>
      <c r="HM8" s="211">
        <f>SUM(HA8:HL8)</f>
        <v>661086</v>
      </c>
      <c r="HN8" s="272">
        <v>48459</v>
      </c>
      <c r="HO8" s="272">
        <v>49645</v>
      </c>
      <c r="HP8" s="272">
        <v>53957</v>
      </c>
      <c r="HQ8" s="272">
        <v>45782</v>
      </c>
      <c r="HR8" s="272">
        <v>52495</v>
      </c>
      <c r="HS8" s="272">
        <v>59147</v>
      </c>
      <c r="HT8" s="272">
        <v>53543</v>
      </c>
      <c r="HU8" s="272">
        <v>47785</v>
      </c>
      <c r="HV8" s="272">
        <v>55930</v>
      </c>
      <c r="HW8" s="272">
        <v>54702</v>
      </c>
      <c r="HX8" s="272">
        <v>56817</v>
      </c>
      <c r="HY8" s="272">
        <v>55644</v>
      </c>
      <c r="HZ8" s="211">
        <f>SUM(HN8:HY8)</f>
        <v>633906</v>
      </c>
      <c r="IA8" s="272">
        <v>50027</v>
      </c>
      <c r="IB8" s="272">
        <v>53523</v>
      </c>
      <c r="IC8" s="272">
        <v>63319</v>
      </c>
      <c r="ID8" s="272">
        <v>58078</v>
      </c>
      <c r="IE8" s="272">
        <v>62599</v>
      </c>
      <c r="IF8" s="272">
        <v>64996</v>
      </c>
      <c r="IG8" s="272">
        <v>63969</v>
      </c>
      <c r="IH8" s="272">
        <v>58824</v>
      </c>
      <c r="II8" s="272">
        <v>76443</v>
      </c>
      <c r="IJ8" s="272">
        <v>73959</v>
      </c>
      <c r="IK8" s="272">
        <v>81399</v>
      </c>
      <c r="IL8" s="272">
        <v>77097</v>
      </c>
      <c r="IM8" s="211">
        <f>SUM(IA8:IL8)</f>
        <v>784233</v>
      </c>
      <c r="IN8" s="272">
        <v>85352</v>
      </c>
      <c r="IO8" s="374">
        <v>95815</v>
      </c>
      <c r="IP8" s="374">
        <v>97565</v>
      </c>
      <c r="IQ8" s="374">
        <v>76228</v>
      </c>
      <c r="IR8" s="374">
        <v>74175</v>
      </c>
      <c r="IS8" s="374">
        <v>84800</v>
      </c>
      <c r="IT8" s="374">
        <v>86759</v>
      </c>
      <c r="IU8" s="374">
        <v>79162</v>
      </c>
      <c r="IV8" s="374">
        <v>83406</v>
      </c>
      <c r="IW8" s="374">
        <v>88207</v>
      </c>
      <c r="IX8" s="374">
        <v>91647</v>
      </c>
      <c r="IY8" s="374">
        <v>83235</v>
      </c>
      <c r="IZ8" s="211">
        <f>SUM(IN8:IY8)</f>
        <v>1026351</v>
      </c>
      <c r="JA8" s="211">
        <v>81736</v>
      </c>
      <c r="JB8" s="279">
        <v>86392</v>
      </c>
    </row>
    <row r="9" spans="1:262" ht="14.25" thickBot="1" x14ac:dyDescent="0.2">
      <c r="A9" s="408"/>
      <c r="B9" s="32" t="s">
        <v>64</v>
      </c>
      <c r="C9" s="17"/>
      <c r="D9" s="18">
        <f t="shared" ref="D9:N9" si="70">(D8/C8-1)*100</f>
        <v>4.1786261340874375</v>
      </c>
      <c r="E9" s="19">
        <f t="shared" si="70"/>
        <v>-5.7651446262608879</v>
      </c>
      <c r="F9" s="18">
        <f t="shared" si="70"/>
        <v>7.9623231497232272</v>
      </c>
      <c r="G9" s="184">
        <f t="shared" si="70"/>
        <v>-16.633538328819874</v>
      </c>
      <c r="H9" s="185">
        <f t="shared" si="70"/>
        <v>-12.489176450088991</v>
      </c>
      <c r="I9" s="184">
        <f t="shared" si="70"/>
        <v>22.125691808821024</v>
      </c>
      <c r="J9" s="185">
        <f t="shared" si="70"/>
        <v>9.1079841886712032</v>
      </c>
      <c r="K9" s="184">
        <f t="shared" si="70"/>
        <v>10.459338095710047</v>
      </c>
      <c r="L9" s="185">
        <f t="shared" si="70"/>
        <v>5.6534024634506297</v>
      </c>
      <c r="M9" s="19">
        <f t="shared" si="70"/>
        <v>-13.228357978849893</v>
      </c>
      <c r="N9" s="18">
        <f t="shared" si="70"/>
        <v>4.203794994413812</v>
      </c>
      <c r="O9" s="19" t="e">
        <f>(O8/#REF!-1)*100</f>
        <v>#REF!</v>
      </c>
      <c r="P9" s="19" t="e">
        <f>(P8/#REF!-1)*100</f>
        <v>#REF!</v>
      </c>
      <c r="Q9" s="19" t="e">
        <f>(Q8/#REF!-1)*100</f>
        <v>#REF!</v>
      </c>
      <c r="R9" s="19" t="e">
        <f>(R8/#REF!-1)*100</f>
        <v>#REF!</v>
      </c>
      <c r="S9" s="19" t="e">
        <f>(S8/#REF!-1)*100</f>
        <v>#REF!</v>
      </c>
      <c r="T9" s="19" t="e">
        <f>(T8/#REF!-1)*100</f>
        <v>#REF!</v>
      </c>
      <c r="U9" s="19" t="e">
        <f>(U8/#REF!-1)*100</f>
        <v>#REF!</v>
      </c>
      <c r="V9" s="19" t="e">
        <f>(V8/#REF!-1)*100</f>
        <v>#REF!</v>
      </c>
      <c r="W9" s="19" t="e">
        <f>(W8/#REF!-1)*100</f>
        <v>#REF!</v>
      </c>
      <c r="X9" s="19" t="e">
        <f>(X8/#REF!-1)*100</f>
        <v>#REF!</v>
      </c>
      <c r="Y9" s="19" t="e">
        <f>(Y8/#REF!-1)*100</f>
        <v>#REF!</v>
      </c>
      <c r="Z9" s="69" t="e">
        <f>(Z8/#REF!-1)*100</f>
        <v>#REF!</v>
      </c>
      <c r="AA9" s="19">
        <f t="shared" ref="AA9:AN9" si="71">(AA8/N8-1)*100</f>
        <v>-6.5110243809397232</v>
      </c>
      <c r="AB9" s="100">
        <f t="shared" si="71"/>
        <v>-6.2143483984203556</v>
      </c>
      <c r="AC9" s="19">
        <f t="shared" si="71"/>
        <v>-11.374943840790719</v>
      </c>
      <c r="AD9" s="69">
        <f t="shared" si="71"/>
        <v>-15.321794246708919</v>
      </c>
      <c r="AE9" s="19">
        <f t="shared" si="71"/>
        <v>0.53238686779060185</v>
      </c>
      <c r="AF9" s="18">
        <f t="shared" si="71"/>
        <v>4.3905623764530999</v>
      </c>
      <c r="AG9" s="19">
        <f t="shared" si="71"/>
        <v>-13.689065196007288</v>
      </c>
      <c r="AH9" s="18">
        <f t="shared" si="71"/>
        <v>-9.5831095596133231</v>
      </c>
      <c r="AI9" s="19">
        <f t="shared" si="71"/>
        <v>-1.9718475995753604</v>
      </c>
      <c r="AJ9" s="18">
        <f t="shared" si="71"/>
        <v>-7.4349245566046047</v>
      </c>
      <c r="AK9" s="19">
        <f t="shared" si="71"/>
        <v>-19.002759701543393</v>
      </c>
      <c r="AL9" s="19">
        <f t="shared" si="71"/>
        <v>1.392737739795824</v>
      </c>
      <c r="AM9" s="70">
        <f t="shared" si="71"/>
        <v>4.3898207056101812</v>
      </c>
      <c r="AN9" s="199">
        <f t="shared" si="71"/>
        <v>0.34976978254921409</v>
      </c>
      <c r="AO9" s="200">
        <f t="shared" ref="AO9:AZ9" si="72">(AO8/AB8-1)*100</f>
        <v>10.006433124744142</v>
      </c>
      <c r="AP9" s="184">
        <f t="shared" si="72"/>
        <v>0.95191603612398978</v>
      </c>
      <c r="AQ9" s="184">
        <f t="shared" si="72"/>
        <v>-20.217360011515762</v>
      </c>
      <c r="AR9" s="184">
        <f t="shared" si="72"/>
        <v>-36.360367428328587</v>
      </c>
      <c r="AS9" s="184">
        <f t="shared" si="72"/>
        <v>-3.0975296202355729</v>
      </c>
      <c r="AT9" s="184">
        <f t="shared" si="72"/>
        <v>4.6035423361482808</v>
      </c>
      <c r="AU9" s="184">
        <f t="shared" si="72"/>
        <v>8.8224375394438947</v>
      </c>
      <c r="AV9" s="184">
        <f t="shared" si="72"/>
        <v>3.8866494194091716</v>
      </c>
      <c r="AW9" s="184">
        <f t="shared" si="72"/>
        <v>8.5792724776939</v>
      </c>
      <c r="AX9" s="184">
        <f t="shared" si="72"/>
        <v>28.496014469892938</v>
      </c>
      <c r="AY9" s="184">
        <f t="shared" si="72"/>
        <v>8.0300465509945074</v>
      </c>
      <c r="AZ9" s="184">
        <f t="shared" si="72"/>
        <v>0.2400871701109919</v>
      </c>
      <c r="BA9" s="184">
        <f t="shared" ref="BA9:BL9" si="73">(BA8/AO8-1)*100</f>
        <v>3.8383838383838409</v>
      </c>
      <c r="BB9" s="184">
        <f t="shared" si="73"/>
        <v>6.1151614343103677</v>
      </c>
      <c r="BC9" s="184">
        <f t="shared" si="73"/>
        <v>38.34460983310781</v>
      </c>
      <c r="BD9" s="184">
        <f t="shared" si="73"/>
        <v>43.394288062461484</v>
      </c>
      <c r="BE9" s="184">
        <f t="shared" si="73"/>
        <v>-5.1704046325678155</v>
      </c>
      <c r="BF9" s="184">
        <f t="shared" si="73"/>
        <v>-2.9720654425948401</v>
      </c>
      <c r="BG9" s="184">
        <f t="shared" si="73"/>
        <v>-4.1653163218312361</v>
      </c>
      <c r="BH9" s="184">
        <f t="shared" si="73"/>
        <v>8.8415281558271062</v>
      </c>
      <c r="BI9" s="184">
        <f t="shared" si="73"/>
        <v>-2.479280797864869</v>
      </c>
      <c r="BJ9" s="184">
        <f t="shared" si="73"/>
        <v>-10.121775566321855</v>
      </c>
      <c r="BK9" s="184">
        <f t="shared" si="73"/>
        <v>-4.2127770704795449</v>
      </c>
      <c r="BL9" s="184">
        <f t="shared" si="73"/>
        <v>-17.060633417469649</v>
      </c>
      <c r="BM9" s="198">
        <f>(BM8/AN8-1)*100</f>
        <v>2.6961463820349252</v>
      </c>
      <c r="BN9" s="19">
        <f t="shared" ref="BN9:BY9" si="74">(BN8/BA8-1)*100</f>
        <v>2.105945798348019</v>
      </c>
      <c r="BO9" s="19">
        <f t="shared" si="74"/>
        <v>10.668466068423999</v>
      </c>
      <c r="BP9" s="19">
        <f t="shared" si="74"/>
        <v>12.937302337713152</v>
      </c>
      <c r="BQ9" s="19">
        <f t="shared" si="74"/>
        <v>13.230763719730621</v>
      </c>
      <c r="BR9" s="19">
        <f t="shared" si="74"/>
        <v>5.4901219396918499</v>
      </c>
      <c r="BS9" s="69">
        <f t="shared" si="74"/>
        <v>17.334879611221552</v>
      </c>
      <c r="BT9" s="19">
        <f t="shared" si="74"/>
        <v>13.895167749399295</v>
      </c>
      <c r="BU9" s="18">
        <f t="shared" si="74"/>
        <v>-5.7271066494031686</v>
      </c>
      <c r="BV9" s="69">
        <f t="shared" si="74"/>
        <v>29.762333453366942</v>
      </c>
      <c r="BW9" s="69">
        <f t="shared" si="74"/>
        <v>21.412441724941722</v>
      </c>
      <c r="BX9" s="69">
        <f t="shared" si="74"/>
        <v>12.626735963193326</v>
      </c>
      <c r="BY9" s="109">
        <f t="shared" si="74"/>
        <v>37.992314014705556</v>
      </c>
      <c r="BZ9" s="262">
        <f t="shared" ref="BZ9:EG9" si="75">(BZ8/BM8-1)*100</f>
        <v>13.849557190314421</v>
      </c>
      <c r="CA9" s="217">
        <f t="shared" si="75"/>
        <v>5.1729901387263855</v>
      </c>
      <c r="CB9" s="218">
        <f t="shared" si="75"/>
        <v>7.2343727729122786</v>
      </c>
      <c r="CC9" s="218">
        <f t="shared" si="75"/>
        <v>3.3964606368544148</v>
      </c>
      <c r="CD9" s="273">
        <f t="shared" si="75"/>
        <v>12.668659738369792</v>
      </c>
      <c r="CE9" s="273">
        <f t="shared" si="75"/>
        <v>13.059373823903652</v>
      </c>
      <c r="CF9" s="273">
        <f t="shared" si="75"/>
        <v>20.288354434351508</v>
      </c>
      <c r="CG9" s="273">
        <f t="shared" si="75"/>
        <v>22.741905238154779</v>
      </c>
      <c r="CH9" s="273">
        <f t="shared" si="75"/>
        <v>31.95740517760386</v>
      </c>
      <c r="CI9" s="273">
        <f t="shared" si="75"/>
        <v>5.4211183571527766</v>
      </c>
      <c r="CJ9" s="273">
        <f t="shared" si="75"/>
        <v>15.515224238788061</v>
      </c>
      <c r="CK9" s="273">
        <f t="shared" si="75"/>
        <v>18.561161963839922</v>
      </c>
      <c r="CL9" s="266">
        <f t="shared" si="75"/>
        <v>22.474243399871206</v>
      </c>
      <c r="CM9" s="262">
        <f t="shared" si="75"/>
        <v>14.525318498397466</v>
      </c>
      <c r="CN9" s="273">
        <f t="shared" si="75"/>
        <v>15.526420341676594</v>
      </c>
      <c r="CO9" s="273">
        <f t="shared" si="75"/>
        <v>17.816898288313567</v>
      </c>
      <c r="CP9" s="273">
        <f t="shared" si="75"/>
        <v>20.049978361324005</v>
      </c>
      <c r="CQ9" s="273">
        <f t="shared" si="75"/>
        <v>5.6101533104958801</v>
      </c>
      <c r="CR9" s="273">
        <f t="shared" si="75"/>
        <v>6.2882414481818527</v>
      </c>
      <c r="CS9" s="273">
        <f t="shared" si="75"/>
        <v>-10.553910763893414</v>
      </c>
      <c r="CT9" s="273">
        <f t="shared" si="75"/>
        <v>-11.142657075561779</v>
      </c>
      <c r="CU9" s="273">
        <f t="shared" si="75"/>
        <v>-6.2562377028144489</v>
      </c>
      <c r="CV9" s="273">
        <f t="shared" si="75"/>
        <v>1.7110441317758074E-2</v>
      </c>
      <c r="CW9" s="273">
        <f t="shared" si="75"/>
        <v>1.4932349962344604</v>
      </c>
      <c r="CX9" s="273">
        <f t="shared" si="75"/>
        <v>-5.6940137564922217</v>
      </c>
      <c r="CY9" s="273">
        <f t="shared" si="75"/>
        <v>5.7294199603054707</v>
      </c>
      <c r="CZ9" s="262">
        <f t="shared" si="75"/>
        <v>2.7591180760365042</v>
      </c>
      <c r="DA9" s="273">
        <f t="shared" si="75"/>
        <v>0.1031707820345229</v>
      </c>
      <c r="DB9" s="273">
        <f t="shared" si="75"/>
        <v>-3.1262926982137285</v>
      </c>
      <c r="DC9" s="273">
        <f t="shared" si="75"/>
        <v>-6.1446861953879939</v>
      </c>
      <c r="DD9" s="273">
        <f t="shared" si="75"/>
        <v>-12.700733808359033</v>
      </c>
      <c r="DE9" s="273">
        <f t="shared" si="75"/>
        <v>-6.6410153162423713</v>
      </c>
      <c r="DF9" s="273">
        <f t="shared" si="75"/>
        <v>9.0826905411119707</v>
      </c>
      <c r="DG9" s="273">
        <f t="shared" si="75"/>
        <v>-12.991274196552659</v>
      </c>
      <c r="DH9" s="273">
        <f t="shared" si="75"/>
        <v>-16.161216730038021</v>
      </c>
      <c r="DI9" s="273">
        <f t="shared" si="75"/>
        <v>-12.939860507961576</v>
      </c>
      <c r="DJ9" s="273">
        <f t="shared" si="75"/>
        <v>-12.39957013458881</v>
      </c>
      <c r="DK9" s="273">
        <f t="shared" si="75"/>
        <v>-22.748000703644067</v>
      </c>
      <c r="DL9" s="218">
        <f t="shared" si="75"/>
        <v>-24.419443063152656</v>
      </c>
      <c r="DM9" s="262">
        <f t="shared" si="75"/>
        <v>-10.203400872437618</v>
      </c>
      <c r="DN9" s="273">
        <f t="shared" si="75"/>
        <v>-36.394118455407444</v>
      </c>
      <c r="DO9" s="273">
        <f t="shared" si="75"/>
        <v>-21.832015631267708</v>
      </c>
      <c r="DP9" s="273">
        <f t="shared" si="75"/>
        <v>-21.301217955866136</v>
      </c>
      <c r="DQ9" s="273">
        <f t="shared" si="75"/>
        <v>-16.604233287650374</v>
      </c>
      <c r="DR9" s="273">
        <f t="shared" si="75"/>
        <v>-15.113418530351442</v>
      </c>
      <c r="DS9" s="273">
        <f t="shared" si="75"/>
        <v>-27.690148375885581</v>
      </c>
      <c r="DT9" s="273">
        <f t="shared" si="75"/>
        <v>-1.7504857886243119</v>
      </c>
      <c r="DU9" s="273">
        <f t="shared" si="75"/>
        <v>-15.488716348595888</v>
      </c>
      <c r="DV9" s="273">
        <f t="shared" si="75"/>
        <v>-16.915821455023661</v>
      </c>
      <c r="DW9" s="273">
        <f t="shared" si="75"/>
        <v>-14.660007010164744</v>
      </c>
      <c r="DX9" s="273">
        <f t="shared" si="75"/>
        <v>-17.524960588544403</v>
      </c>
      <c r="DY9" s="273">
        <f t="shared" si="75"/>
        <v>-39.541424741352373</v>
      </c>
      <c r="DZ9" s="262">
        <f t="shared" si="75"/>
        <v>-20.75564131906269</v>
      </c>
      <c r="EA9" s="273">
        <f t="shared" si="75"/>
        <v>-44.412997450633021</v>
      </c>
      <c r="EB9" s="273">
        <f t="shared" si="75"/>
        <v>-63.331622771441346</v>
      </c>
      <c r="EC9" s="273">
        <f t="shared" si="75"/>
        <v>-60.013854558622107</v>
      </c>
      <c r="ED9" s="273">
        <f t="shared" si="75"/>
        <v>-50.259284957820547</v>
      </c>
      <c r="EE9" s="273">
        <f t="shared" si="75"/>
        <v>-48.606484879278881</v>
      </c>
      <c r="EF9" s="273">
        <f t="shared" si="75"/>
        <v>-30.261576855531935</v>
      </c>
      <c r="EG9" s="273">
        <f t="shared" si="75"/>
        <v>-33.42104822084039</v>
      </c>
      <c r="EH9" s="273">
        <f t="shared" ref="EH9:FA9" si="76">(EH8/DU8-1)*100</f>
        <v>-20.96123298845146</v>
      </c>
      <c r="EI9" s="273">
        <f t="shared" si="76"/>
        <v>-16.473820179747477</v>
      </c>
      <c r="EJ9" s="273">
        <f t="shared" si="76"/>
        <v>-17.346065646712528</v>
      </c>
      <c r="EK9" s="273">
        <f t="shared" si="76"/>
        <v>4.9421259424445196</v>
      </c>
      <c r="EL9" s="273">
        <f t="shared" si="76"/>
        <v>28.666648529531781</v>
      </c>
      <c r="EM9" s="262">
        <f t="shared" si="76"/>
        <v>-31.884386262138133</v>
      </c>
      <c r="EN9" s="273">
        <f t="shared" si="76"/>
        <v>73.901045512845414</v>
      </c>
      <c r="EO9" s="273">
        <f t="shared" si="76"/>
        <v>104.26617308473661</v>
      </c>
      <c r="EP9" s="273">
        <f t="shared" si="76"/>
        <v>117.43050633908183</v>
      </c>
      <c r="EQ9" s="273">
        <f t="shared" si="76"/>
        <v>119.0044418340002</v>
      </c>
      <c r="ER9" s="273">
        <f t="shared" si="76"/>
        <v>97.696814353716576</v>
      </c>
      <c r="ES9" s="273">
        <f t="shared" si="76"/>
        <v>71.652750165672629</v>
      </c>
      <c r="ET9" s="273">
        <f t="shared" si="76"/>
        <v>69.131233794023615</v>
      </c>
      <c r="EU9" s="273">
        <f t="shared" si="76"/>
        <v>55.35971320713724</v>
      </c>
      <c r="EV9" s="273">
        <f t="shared" si="76"/>
        <v>43.420966652871854</v>
      </c>
      <c r="EW9" s="273">
        <f t="shared" si="76"/>
        <v>26.125305395668551</v>
      </c>
      <c r="EX9" s="273">
        <f t="shared" si="76"/>
        <v>16.485873876791057</v>
      </c>
      <c r="EY9" s="273">
        <f t="shared" si="76"/>
        <v>37.108301264431006</v>
      </c>
      <c r="EZ9" s="262">
        <f t="shared" si="76"/>
        <v>61.004865904718784</v>
      </c>
      <c r="FA9" s="273">
        <f t="shared" si="76"/>
        <v>16.299756386473852</v>
      </c>
      <c r="FB9" s="273">
        <f t="shared" ref="FB9:HY9" si="77">(FB8/EO8-1)*100</f>
        <v>22.830242889031325</v>
      </c>
      <c r="FC9" s="273">
        <f t="shared" si="77"/>
        <v>-16.398964199699396</v>
      </c>
      <c r="FD9" s="273">
        <f t="shared" si="77"/>
        <v>-37.196399537370731</v>
      </c>
      <c r="FE9" s="273">
        <f t="shared" si="77"/>
        <v>-27.723139041692136</v>
      </c>
      <c r="FF9" s="273">
        <f t="shared" si="77"/>
        <v>-18.770461424423988</v>
      </c>
      <c r="FG9" s="273">
        <f t="shared" si="77"/>
        <v>-13.418373422243391</v>
      </c>
      <c r="FH9" s="273">
        <f t="shared" si="77"/>
        <v>-4.8964251376627965</v>
      </c>
      <c r="FI9" s="273">
        <f t="shared" si="77"/>
        <v>-7.2973301339489094</v>
      </c>
      <c r="FJ9" s="273">
        <f t="shared" si="77"/>
        <v>1.0965920283669384</v>
      </c>
      <c r="FK9" s="273">
        <f t="shared" si="77"/>
        <v>7.8355745508877916</v>
      </c>
      <c r="FL9" s="273">
        <f t="shared" si="77"/>
        <v>-10.125840478687309</v>
      </c>
      <c r="FM9" s="262">
        <f t="shared" si="77"/>
        <v>-8.4277624459961125</v>
      </c>
      <c r="FN9" s="273">
        <f t="shared" si="77"/>
        <v>7.3545237912214567</v>
      </c>
      <c r="FO9" s="273">
        <f t="shared" si="77"/>
        <v>12.008564694028113</v>
      </c>
      <c r="FP9" s="273">
        <f t="shared" si="77"/>
        <v>25.607035328264782</v>
      </c>
      <c r="FQ9" s="273">
        <f t="shared" si="77"/>
        <v>59.754990925589844</v>
      </c>
      <c r="FR9" s="273">
        <f t="shared" si="77"/>
        <v>44.578838121108056</v>
      </c>
      <c r="FS9" s="273">
        <f t="shared" si="77"/>
        <v>18.699264272542337</v>
      </c>
      <c r="FT9" s="273">
        <f t="shared" si="77"/>
        <v>10.168646529938631</v>
      </c>
      <c r="FU9" s="273">
        <f t="shared" si="77"/>
        <v>2.1799867656789873</v>
      </c>
      <c r="FV9" s="273">
        <f t="shared" si="77"/>
        <v>-9.6558051145951058</v>
      </c>
      <c r="FW9" s="273">
        <f t="shared" si="77"/>
        <v>-13.063458041049625</v>
      </c>
      <c r="FX9" s="273">
        <f t="shared" si="77"/>
        <v>-15.483018624734157</v>
      </c>
      <c r="FY9" s="273">
        <f t="shared" si="77"/>
        <v>-14.221490099179789</v>
      </c>
      <c r="FZ9" s="262">
        <f t="shared" si="77"/>
        <v>7.3945515149996144</v>
      </c>
      <c r="GA9" s="273">
        <f t="shared" si="77"/>
        <v>-10.613465084223906</v>
      </c>
      <c r="GB9" s="273">
        <f t="shared" si="77"/>
        <v>-3.7509437599395956</v>
      </c>
      <c r="GC9" s="273">
        <f t="shared" si="77"/>
        <v>-9.4586904412905852</v>
      </c>
      <c r="GD9" s="273">
        <f t="shared" si="77"/>
        <v>-21.289072288955346</v>
      </c>
      <c r="GE9" s="273">
        <f t="shared" si="77"/>
        <v>-13.304028784629296</v>
      </c>
      <c r="GF9" s="273">
        <f t="shared" si="77"/>
        <v>-15.694219773531714</v>
      </c>
      <c r="GG9" s="273">
        <f t="shared" si="77"/>
        <v>-9.1785781162224573</v>
      </c>
      <c r="GH9" s="273">
        <f t="shared" si="77"/>
        <v>-11.987767584097863</v>
      </c>
      <c r="GI9" s="273">
        <f t="shared" si="77"/>
        <v>3.4054436324732151</v>
      </c>
      <c r="GJ9" s="273">
        <f t="shared" si="77"/>
        <v>10.12532919927529</v>
      </c>
      <c r="GK9" s="273">
        <f t="shared" si="77"/>
        <v>10.307293453810672</v>
      </c>
      <c r="GL9" s="273">
        <f t="shared" si="77"/>
        <v>13.672734546909382</v>
      </c>
      <c r="GM9" s="262">
        <f t="shared" si="77"/>
        <v>-5.3676650759016624</v>
      </c>
      <c r="GN9" s="273">
        <f t="shared" si="77"/>
        <v>7.9905475227300071</v>
      </c>
      <c r="GO9" s="273">
        <f t="shared" si="77"/>
        <v>-8.947526537152017</v>
      </c>
      <c r="GP9" s="273">
        <f t="shared" si="77"/>
        <v>23.182995581289045</v>
      </c>
      <c r="GQ9" s="273">
        <f t="shared" si="77"/>
        <v>25.266375175107193</v>
      </c>
      <c r="GR9" s="273">
        <f t="shared" si="77"/>
        <v>16.165436591499184</v>
      </c>
      <c r="GS9" s="273">
        <f t="shared" si="77"/>
        <v>9.5710323340552517</v>
      </c>
      <c r="GT9" s="273">
        <f t="shared" si="77"/>
        <v>6.4585409436101804</v>
      </c>
      <c r="GU9" s="273">
        <f t="shared" si="77"/>
        <v>1.3040101377590707</v>
      </c>
      <c r="GV9" s="273">
        <f t="shared" si="77"/>
        <v>-4.9101271372209432E-2</v>
      </c>
      <c r="GW9" s="273">
        <f t="shared" si="77"/>
        <v>-3.1987788331071965</v>
      </c>
      <c r="GX9" s="273">
        <f t="shared" si="77"/>
        <v>1.614101788645983</v>
      </c>
      <c r="GY9" s="273">
        <f t="shared" si="77"/>
        <v>2.9775626924769094</v>
      </c>
      <c r="GZ9" s="262">
        <f t="shared" si="77"/>
        <v>6.2820003020859438</v>
      </c>
      <c r="HA9" s="273">
        <f t="shared" si="77"/>
        <v>9.1016986870410257</v>
      </c>
      <c r="HB9" s="273">
        <f t="shared" si="77"/>
        <v>11.168545504536699</v>
      </c>
      <c r="HC9" s="273">
        <f t="shared" si="77"/>
        <v>-5.8491557919475579</v>
      </c>
      <c r="HD9" s="273">
        <f t="shared" si="77"/>
        <v>-5.1763868650242291</v>
      </c>
      <c r="HE9" s="273">
        <f t="shared" si="77"/>
        <v>-10.587821189721925</v>
      </c>
      <c r="HF9" s="273">
        <f t="shared" si="77"/>
        <v>-7.6305569040848837</v>
      </c>
      <c r="HG9" s="273">
        <f t="shared" si="77"/>
        <v>5.8101063572246758E-2</v>
      </c>
      <c r="HH9" s="273">
        <f t="shared" si="77"/>
        <v>-4.4346703252360564</v>
      </c>
      <c r="HI9" s="273">
        <f t="shared" si="77"/>
        <v>-5.7476709300489537</v>
      </c>
      <c r="HJ9" s="273">
        <f t="shared" si="77"/>
        <v>-7.8599712653747762</v>
      </c>
      <c r="HK9" s="273">
        <f t="shared" si="77"/>
        <v>-8.5749757648939671</v>
      </c>
      <c r="HL9" s="273">
        <f t="shared" si="77"/>
        <v>-12.432284635234204</v>
      </c>
      <c r="HM9" s="262">
        <f t="shared" si="77"/>
        <v>-4.1322194201986466</v>
      </c>
      <c r="HN9" s="273">
        <f t="shared" si="77"/>
        <v>-17.631561055208046</v>
      </c>
      <c r="HO9" s="273">
        <f t="shared" si="77"/>
        <v>-18.142395462340055</v>
      </c>
      <c r="HP9" s="273">
        <f t="shared" si="77"/>
        <v>-11.390471811209824</v>
      </c>
      <c r="HQ9" s="273">
        <f t="shared" si="77"/>
        <v>-18.192377106302381</v>
      </c>
      <c r="HR9" s="273">
        <f t="shared" si="77"/>
        <v>3.328478072592711</v>
      </c>
      <c r="HS9" s="273">
        <f t="shared" si="77"/>
        <v>11.022055373064287</v>
      </c>
      <c r="HT9" s="273">
        <f t="shared" si="77"/>
        <v>-13.636143684371827</v>
      </c>
      <c r="HU9" s="273">
        <f t="shared" si="77"/>
        <v>0.88460076848371205</v>
      </c>
      <c r="HV9" s="273">
        <f t="shared" si="77"/>
        <v>4.1119860017497789</v>
      </c>
      <c r="HW9" s="273">
        <f t="shared" si="77"/>
        <v>4.019928500798664</v>
      </c>
      <c r="HX9" s="273">
        <f t="shared" si="77"/>
        <v>5.6922819353758536</v>
      </c>
      <c r="HY9" s="273">
        <f t="shared" si="77"/>
        <v>8.590609265836612</v>
      </c>
      <c r="HZ9" s="262">
        <f t="shared" ref="HZ9:IF9" si="78">(HZ8/HM8-1)*100</f>
        <v>-4.1114166689356635</v>
      </c>
      <c r="IA9" s="273">
        <f t="shared" si="78"/>
        <v>3.2357250459150944</v>
      </c>
      <c r="IB9" s="273">
        <f t="shared" si="78"/>
        <v>7.8114613757679585</v>
      </c>
      <c r="IC9" s="273">
        <f t="shared" si="78"/>
        <v>17.350853457382719</v>
      </c>
      <c r="ID9" s="273">
        <f t="shared" si="78"/>
        <v>26.857717006683846</v>
      </c>
      <c r="IE9" s="273">
        <f t="shared" si="78"/>
        <v>19.247547385465282</v>
      </c>
      <c r="IF9" s="273">
        <f t="shared" si="78"/>
        <v>9.8889208243867053</v>
      </c>
      <c r="IG9" s="273">
        <f t="shared" ref="IG9:IN9" si="79">(IG8/HT8-1)*100</f>
        <v>19.472199914087753</v>
      </c>
      <c r="IH9" s="273">
        <f t="shared" si="79"/>
        <v>23.101391650099412</v>
      </c>
      <c r="II9" s="273">
        <f t="shared" si="79"/>
        <v>36.676202395851966</v>
      </c>
      <c r="IJ9" s="273">
        <f t="shared" si="79"/>
        <v>35.203466052429519</v>
      </c>
      <c r="IK9" s="273">
        <f t="shared" si="79"/>
        <v>43.26521991657426</v>
      </c>
      <c r="IL9" s="273">
        <f t="shared" si="79"/>
        <v>38.554021996980815</v>
      </c>
      <c r="IM9" s="262">
        <f t="shared" si="79"/>
        <v>23.714399295794642</v>
      </c>
      <c r="IN9" s="273">
        <f t="shared" si="79"/>
        <v>70.611869590421179</v>
      </c>
      <c r="IO9" s="375">
        <f t="shared" ref="IO9:JB9" si="80">(IO8/IB8-1)*100</f>
        <v>79.01649758047941</v>
      </c>
      <c r="IP9" s="375">
        <f t="shared" si="80"/>
        <v>54.08487183941628</v>
      </c>
      <c r="IQ9" s="375">
        <f t="shared" si="80"/>
        <v>31.2510761389855</v>
      </c>
      <c r="IR9" s="375">
        <f t="shared" si="80"/>
        <v>18.492308183836805</v>
      </c>
      <c r="IS9" s="375">
        <f t="shared" si="80"/>
        <v>30.469567357991266</v>
      </c>
      <c r="IT9" s="375">
        <f t="shared" si="80"/>
        <v>35.626631649705317</v>
      </c>
      <c r="IU9" s="375">
        <f t="shared" si="80"/>
        <v>34.574323405412756</v>
      </c>
      <c r="IV9" s="375">
        <f t="shared" si="80"/>
        <v>9.1087476943604972</v>
      </c>
      <c r="IW9" s="375">
        <f t="shared" si="80"/>
        <v>19.264727754566714</v>
      </c>
      <c r="IX9" s="375">
        <f t="shared" si="80"/>
        <v>12.589835255961379</v>
      </c>
      <c r="IY9" s="375">
        <f t="shared" si="80"/>
        <v>7.961399276236425</v>
      </c>
      <c r="IZ9" s="262">
        <f t="shared" si="80"/>
        <v>30.873222626438835</v>
      </c>
      <c r="JA9" s="262">
        <f t="shared" si="80"/>
        <v>-4.2365732496016495</v>
      </c>
      <c r="JB9" s="261">
        <f t="shared" si="80"/>
        <v>-9.8345770495225189</v>
      </c>
    </row>
    <row r="10" spans="1:262" x14ac:dyDescent="0.15">
      <c r="A10" s="408"/>
      <c r="B10" s="16" t="s">
        <v>35</v>
      </c>
      <c r="C10" s="26">
        <v>59705</v>
      </c>
      <c r="D10" s="27">
        <v>62772</v>
      </c>
      <c r="E10" s="28">
        <v>58466</v>
      </c>
      <c r="F10" s="27">
        <v>53329</v>
      </c>
      <c r="G10" s="190">
        <v>53330</v>
      </c>
      <c r="H10" s="191">
        <v>44457</v>
      </c>
      <c r="I10" s="190">
        <v>50421</v>
      </c>
      <c r="J10" s="191">
        <v>49310</v>
      </c>
      <c r="K10" s="190">
        <v>53082</v>
      </c>
      <c r="L10" s="191">
        <v>66568</v>
      </c>
      <c r="M10" s="28">
        <v>55701</v>
      </c>
      <c r="N10" s="27">
        <f>SUM(O10:Z10)</f>
        <v>65488</v>
      </c>
      <c r="O10" s="28">
        <v>5290</v>
      </c>
      <c r="P10" s="27">
        <v>5705</v>
      </c>
      <c r="Q10" s="28">
        <v>6235</v>
      </c>
      <c r="R10" s="27">
        <v>5676</v>
      </c>
      <c r="S10" s="28">
        <v>5296</v>
      </c>
      <c r="T10" s="27">
        <v>5740</v>
      </c>
      <c r="U10" s="28">
        <v>5503</v>
      </c>
      <c r="V10" s="27">
        <v>4843</v>
      </c>
      <c r="W10" s="28">
        <v>5128</v>
      </c>
      <c r="X10" s="27">
        <v>5530</v>
      </c>
      <c r="Y10" s="28">
        <v>5345</v>
      </c>
      <c r="Z10" s="27">
        <v>5197</v>
      </c>
      <c r="AA10" s="28">
        <f>SUM(AB10:AM10)</f>
        <v>50733</v>
      </c>
      <c r="AB10" s="102">
        <v>5138</v>
      </c>
      <c r="AC10" s="27">
        <v>5212</v>
      </c>
      <c r="AD10" s="72">
        <v>5252</v>
      </c>
      <c r="AE10" s="28">
        <v>4301</v>
      </c>
      <c r="AF10" s="27">
        <v>4217</v>
      </c>
      <c r="AG10" s="28">
        <v>3901</v>
      </c>
      <c r="AH10" s="27">
        <v>3774</v>
      </c>
      <c r="AI10" s="28">
        <v>3545</v>
      </c>
      <c r="AJ10" s="27">
        <v>3763</v>
      </c>
      <c r="AK10" s="28">
        <v>3290</v>
      </c>
      <c r="AL10" s="28">
        <v>3985</v>
      </c>
      <c r="AM10" s="88">
        <v>4355</v>
      </c>
      <c r="AN10" s="201">
        <f>SUM(AO10:AZ10)</f>
        <v>46604</v>
      </c>
      <c r="AO10" s="195">
        <v>4077</v>
      </c>
      <c r="AP10" s="171">
        <v>3783</v>
      </c>
      <c r="AQ10" s="171">
        <v>3419</v>
      </c>
      <c r="AR10" s="171">
        <v>2925</v>
      </c>
      <c r="AS10" s="171">
        <v>3859</v>
      </c>
      <c r="AT10" s="171">
        <v>3749</v>
      </c>
      <c r="AU10" s="171">
        <v>4133</v>
      </c>
      <c r="AV10" s="171">
        <v>3650</v>
      </c>
      <c r="AW10" s="171">
        <v>4033</v>
      </c>
      <c r="AX10" s="171">
        <v>4481</v>
      </c>
      <c r="AY10" s="171">
        <v>4504</v>
      </c>
      <c r="AZ10" s="171">
        <v>3991</v>
      </c>
      <c r="BA10" s="171">
        <v>4220</v>
      </c>
      <c r="BB10" s="171">
        <v>3571</v>
      </c>
      <c r="BC10" s="171">
        <v>5086</v>
      </c>
      <c r="BD10" s="171">
        <v>3732</v>
      </c>
      <c r="BE10" s="171">
        <v>3250</v>
      </c>
      <c r="BF10" s="171">
        <v>3491</v>
      </c>
      <c r="BG10" s="171">
        <v>3599</v>
      </c>
      <c r="BH10" s="171">
        <v>3454</v>
      </c>
      <c r="BI10" s="171">
        <v>3407</v>
      </c>
      <c r="BJ10" s="171">
        <v>3364</v>
      </c>
      <c r="BK10" s="171">
        <v>3449</v>
      </c>
      <c r="BL10" s="171">
        <v>2637</v>
      </c>
      <c r="BM10" s="161">
        <f>SUM(BA10:BL10)</f>
        <v>43260</v>
      </c>
      <c r="BN10" s="25">
        <v>3674</v>
      </c>
      <c r="BO10" s="25">
        <v>3945</v>
      </c>
      <c r="BP10" s="25">
        <v>4510</v>
      </c>
      <c r="BQ10" s="25">
        <v>4196</v>
      </c>
      <c r="BR10" s="22">
        <v>3727</v>
      </c>
      <c r="BS10" s="72">
        <v>4259</v>
      </c>
      <c r="BT10" s="28">
        <v>4295</v>
      </c>
      <c r="BU10" s="27">
        <v>3599</v>
      </c>
      <c r="BV10" s="72">
        <v>4851</v>
      </c>
      <c r="BW10" s="72">
        <v>4505</v>
      </c>
      <c r="BX10" s="72">
        <v>4467</v>
      </c>
      <c r="BY10" s="253">
        <v>4285</v>
      </c>
      <c r="BZ10" s="260">
        <f>SUM(BN10:BY10)</f>
        <v>50313</v>
      </c>
      <c r="CA10" s="219">
        <v>4342</v>
      </c>
      <c r="CB10" s="220">
        <v>4731</v>
      </c>
      <c r="CC10" s="220">
        <v>5112</v>
      </c>
      <c r="CD10" s="274">
        <v>5055</v>
      </c>
      <c r="CE10" s="274">
        <v>4649</v>
      </c>
      <c r="CF10" s="274">
        <v>5771</v>
      </c>
      <c r="CG10" s="274">
        <v>6308</v>
      </c>
      <c r="CH10" s="274">
        <v>5534</v>
      </c>
      <c r="CI10" s="274">
        <v>6080</v>
      </c>
      <c r="CJ10" s="274">
        <v>6128</v>
      </c>
      <c r="CK10" s="274">
        <v>6358</v>
      </c>
      <c r="CL10" s="267">
        <v>6109</v>
      </c>
      <c r="CM10" s="260">
        <f>SUM(CA10:CL10)</f>
        <v>66177</v>
      </c>
      <c r="CN10" s="274">
        <v>5858</v>
      </c>
      <c r="CO10" s="274">
        <v>6455</v>
      </c>
      <c r="CP10" s="274">
        <v>6989</v>
      </c>
      <c r="CQ10" s="274">
        <v>6051</v>
      </c>
      <c r="CR10" s="274">
        <v>5430</v>
      </c>
      <c r="CS10" s="274">
        <v>5489</v>
      </c>
      <c r="CT10" s="274">
        <v>5574</v>
      </c>
      <c r="CU10" s="274">
        <v>5270</v>
      </c>
      <c r="CV10" s="274">
        <v>6013</v>
      </c>
      <c r="CW10" s="274">
        <v>6153</v>
      </c>
      <c r="CX10" s="274">
        <v>5928</v>
      </c>
      <c r="CY10" s="274">
        <v>6585</v>
      </c>
      <c r="CZ10" s="260">
        <f>SUM(CN10:CY10)</f>
        <v>71795</v>
      </c>
      <c r="DA10" s="274">
        <v>5974</v>
      </c>
      <c r="DB10" s="274">
        <v>6376</v>
      </c>
      <c r="DC10" s="274">
        <v>6559</v>
      </c>
      <c r="DD10" s="274">
        <v>5072</v>
      </c>
      <c r="DE10" s="274">
        <v>4695</v>
      </c>
      <c r="DF10" s="274">
        <v>5766</v>
      </c>
      <c r="DG10" s="274">
        <v>4709</v>
      </c>
      <c r="DH10" s="274">
        <v>4189</v>
      </c>
      <c r="DI10" s="274">
        <v>5096</v>
      </c>
      <c r="DJ10" s="274">
        <v>5464</v>
      </c>
      <c r="DK10" s="274">
        <v>4407</v>
      </c>
      <c r="DL10" s="220">
        <v>4590</v>
      </c>
      <c r="DM10" s="284">
        <f>SUM(DA10:DL10)</f>
        <v>62897</v>
      </c>
      <c r="DN10" s="274">
        <v>3554</v>
      </c>
      <c r="DO10" s="274">
        <v>4030</v>
      </c>
      <c r="DP10" s="274">
        <v>4987</v>
      </c>
      <c r="DQ10" s="274">
        <v>4296</v>
      </c>
      <c r="DR10" s="274">
        <v>4176</v>
      </c>
      <c r="DS10" s="274">
        <v>4503</v>
      </c>
      <c r="DT10" s="274">
        <v>4916</v>
      </c>
      <c r="DU10" s="274">
        <v>4082</v>
      </c>
      <c r="DV10" s="274">
        <v>5278</v>
      </c>
      <c r="DW10" s="274">
        <v>5591</v>
      </c>
      <c r="DX10" s="274">
        <v>4612</v>
      </c>
      <c r="DY10" s="274">
        <v>3681</v>
      </c>
      <c r="DZ10" s="284">
        <f>SUM(DN10:DY10)</f>
        <v>53706</v>
      </c>
      <c r="EA10" s="274">
        <v>2517</v>
      </c>
      <c r="EB10" s="274">
        <v>2094</v>
      </c>
      <c r="EC10" s="274">
        <v>2478</v>
      </c>
      <c r="ED10" s="274">
        <v>2606</v>
      </c>
      <c r="EE10" s="274">
        <v>2667</v>
      </c>
      <c r="EF10" s="274">
        <v>3310</v>
      </c>
      <c r="EG10" s="274">
        <v>3629</v>
      </c>
      <c r="EH10" s="274">
        <v>3383</v>
      </c>
      <c r="EI10" s="274">
        <v>4295</v>
      </c>
      <c r="EJ10" s="274">
        <v>4398</v>
      </c>
      <c r="EK10" s="274">
        <v>4456</v>
      </c>
      <c r="EL10" s="274">
        <v>4178</v>
      </c>
      <c r="EM10" s="284">
        <f>SUM(EA10:EL10)</f>
        <v>40011</v>
      </c>
      <c r="EN10" s="274">
        <v>3992</v>
      </c>
      <c r="EO10" s="274">
        <v>4013</v>
      </c>
      <c r="EP10" s="274">
        <v>5040</v>
      </c>
      <c r="EQ10" s="274">
        <v>5405</v>
      </c>
      <c r="ER10" s="274">
        <v>4790</v>
      </c>
      <c r="ES10" s="274">
        <v>5742</v>
      </c>
      <c r="ET10" s="274">
        <v>5773</v>
      </c>
      <c r="EU10" s="274">
        <v>5098</v>
      </c>
      <c r="EV10" s="274">
        <v>5877</v>
      </c>
      <c r="EW10" s="274">
        <v>5991</v>
      </c>
      <c r="EX10" s="274">
        <v>5607</v>
      </c>
      <c r="EY10" s="274">
        <v>5320</v>
      </c>
      <c r="EZ10" s="284">
        <f>SUM(EN10:EY10)</f>
        <v>62648</v>
      </c>
      <c r="FA10" s="274">
        <v>5041</v>
      </c>
      <c r="FB10" s="274">
        <v>5451</v>
      </c>
      <c r="FC10" s="274">
        <v>4330</v>
      </c>
      <c r="FD10" s="274">
        <v>3630</v>
      </c>
      <c r="FE10" s="274">
        <v>3821</v>
      </c>
      <c r="FF10" s="274">
        <v>5130</v>
      </c>
      <c r="FG10" s="274">
        <v>5678</v>
      </c>
      <c r="FH10" s="274">
        <v>5341</v>
      </c>
      <c r="FI10" s="274">
        <v>6063</v>
      </c>
      <c r="FJ10" s="274">
        <v>6124</v>
      </c>
      <c r="FK10" s="274">
        <v>6803</v>
      </c>
      <c r="FL10" s="274">
        <v>6029</v>
      </c>
      <c r="FM10" s="284">
        <f>SUM(FA10:FL10)</f>
        <v>63441</v>
      </c>
      <c r="FN10" s="274">
        <v>5707</v>
      </c>
      <c r="FO10" s="274">
        <v>6285</v>
      </c>
      <c r="FP10" s="274">
        <v>5957</v>
      </c>
      <c r="FQ10" s="274">
        <v>5844</v>
      </c>
      <c r="FR10" s="274">
        <v>5367</v>
      </c>
      <c r="FS10" s="274">
        <v>5958</v>
      </c>
      <c r="FT10" s="274">
        <v>5989</v>
      </c>
      <c r="FU10" s="274">
        <v>5194</v>
      </c>
      <c r="FV10" s="274">
        <v>5179</v>
      </c>
      <c r="FW10" s="274">
        <v>5083</v>
      </c>
      <c r="FX10" s="274">
        <v>4831</v>
      </c>
      <c r="FY10" s="274">
        <v>4554</v>
      </c>
      <c r="FZ10" s="284">
        <f>SUM(FN10:FY10)</f>
        <v>65948</v>
      </c>
      <c r="GA10" s="274">
        <v>4509</v>
      </c>
      <c r="GB10" s="274">
        <v>4801</v>
      </c>
      <c r="GC10" s="274">
        <v>4809</v>
      </c>
      <c r="GD10" s="274">
        <v>4376</v>
      </c>
      <c r="GE10" s="274">
        <v>4402</v>
      </c>
      <c r="GF10" s="274">
        <v>4627</v>
      </c>
      <c r="GG10" s="274">
        <v>5282</v>
      </c>
      <c r="GH10" s="274">
        <v>4297</v>
      </c>
      <c r="GI10" s="274">
        <v>5168</v>
      </c>
      <c r="GJ10" s="274">
        <v>5415</v>
      </c>
      <c r="GK10" s="274">
        <v>5292</v>
      </c>
      <c r="GL10" s="274">
        <v>5326</v>
      </c>
      <c r="GM10" s="284">
        <f>SUM(GA10:GL10)</f>
        <v>58304</v>
      </c>
      <c r="GN10" s="274">
        <v>4996</v>
      </c>
      <c r="GO10" s="274">
        <v>5101</v>
      </c>
      <c r="GP10" s="274">
        <v>6116</v>
      </c>
      <c r="GQ10" s="274">
        <v>5562</v>
      </c>
      <c r="GR10" s="274">
        <v>5671</v>
      </c>
      <c r="GS10" s="274">
        <v>6033</v>
      </c>
      <c r="GT10" s="274">
        <v>6009</v>
      </c>
      <c r="GU10" s="274">
        <v>4772</v>
      </c>
      <c r="GV10" s="274">
        <v>5447</v>
      </c>
      <c r="GW10" s="274">
        <v>5414</v>
      </c>
      <c r="GX10" s="274">
        <v>5568</v>
      </c>
      <c r="GY10" s="274">
        <v>5431</v>
      </c>
      <c r="GZ10" s="284">
        <f>SUM(GN10:GY10)</f>
        <v>66120</v>
      </c>
      <c r="HA10" s="274">
        <v>5534</v>
      </c>
      <c r="HB10" s="274">
        <v>5786</v>
      </c>
      <c r="HC10" s="274">
        <v>5815</v>
      </c>
      <c r="HD10" s="274">
        <v>5278</v>
      </c>
      <c r="HE10" s="274">
        <v>4762</v>
      </c>
      <c r="HF10" s="274">
        <v>4954</v>
      </c>
      <c r="HG10" s="274">
        <v>5722</v>
      </c>
      <c r="HH10" s="274">
        <v>4441</v>
      </c>
      <c r="HI10" s="274">
        <v>5002</v>
      </c>
      <c r="HJ10" s="274">
        <v>4858</v>
      </c>
      <c r="HK10" s="274">
        <v>4855</v>
      </c>
      <c r="HL10" s="274">
        <v>4574</v>
      </c>
      <c r="HM10" s="284">
        <f>SUM(HA10:HL10)</f>
        <v>61581</v>
      </c>
      <c r="HN10" s="274">
        <v>4303</v>
      </c>
      <c r="HO10" s="274">
        <v>4409</v>
      </c>
      <c r="HP10" s="274">
        <v>4823</v>
      </c>
      <c r="HQ10" s="274">
        <v>4485</v>
      </c>
      <c r="HR10" s="274">
        <v>4744</v>
      </c>
      <c r="HS10" s="274">
        <v>5339</v>
      </c>
      <c r="HT10" s="274">
        <v>5073</v>
      </c>
      <c r="HU10" s="274">
        <v>4286</v>
      </c>
      <c r="HV10" s="274">
        <v>4913</v>
      </c>
      <c r="HW10" s="274">
        <v>4959</v>
      </c>
      <c r="HX10" s="274">
        <v>5215</v>
      </c>
      <c r="HY10" s="274">
        <v>4902</v>
      </c>
      <c r="HZ10" s="284">
        <f>SUM(HN10:HY10)</f>
        <v>57451</v>
      </c>
      <c r="IA10" s="274">
        <v>4457</v>
      </c>
      <c r="IB10" s="274">
        <v>4765</v>
      </c>
      <c r="IC10" s="274">
        <v>5897</v>
      </c>
      <c r="ID10" s="274">
        <v>7426</v>
      </c>
      <c r="IE10" s="274">
        <v>5565</v>
      </c>
      <c r="IF10" s="274">
        <v>6547</v>
      </c>
      <c r="IG10" s="274">
        <v>6534</v>
      </c>
      <c r="IH10" s="274">
        <v>6340</v>
      </c>
      <c r="II10" s="274">
        <v>7528</v>
      </c>
      <c r="IJ10" s="274">
        <v>7089</v>
      </c>
      <c r="IK10" s="274">
        <v>8759</v>
      </c>
      <c r="IL10" s="274">
        <v>8281</v>
      </c>
      <c r="IM10" s="284">
        <f>SUM(IA10:IL10)</f>
        <v>79188</v>
      </c>
      <c r="IN10" s="274">
        <v>9343</v>
      </c>
      <c r="IO10" s="376">
        <v>10605</v>
      </c>
      <c r="IP10" s="374">
        <v>11356</v>
      </c>
      <c r="IQ10" s="374">
        <v>8627</v>
      </c>
      <c r="IR10" s="374">
        <v>8604</v>
      </c>
      <c r="IS10" s="374">
        <v>9863</v>
      </c>
      <c r="IT10" s="374">
        <v>9658</v>
      </c>
      <c r="IU10" s="374">
        <v>8715</v>
      </c>
      <c r="IV10" s="374">
        <v>9427</v>
      </c>
      <c r="IW10" s="374">
        <v>9802</v>
      </c>
      <c r="IX10" s="374">
        <v>9113</v>
      </c>
      <c r="IY10" s="374">
        <v>9378</v>
      </c>
      <c r="IZ10" s="284">
        <f>SUM(IN10:IY10)</f>
        <v>114491</v>
      </c>
      <c r="JA10" s="284">
        <v>8561</v>
      </c>
      <c r="JB10" s="290">
        <v>9439</v>
      </c>
    </row>
    <row r="11" spans="1:262" ht="14.25" thickBot="1" x14ac:dyDescent="0.2">
      <c r="A11" s="413"/>
      <c r="B11" s="33" t="s">
        <v>65</v>
      </c>
      <c r="C11" s="103"/>
      <c r="D11" s="104">
        <f t="shared" ref="D11:N11" si="81">(D10/C10-1)*100</f>
        <v>5.1369232057616676</v>
      </c>
      <c r="E11" s="105">
        <f t="shared" si="81"/>
        <v>-6.8597463837379742</v>
      </c>
      <c r="F11" s="104">
        <f t="shared" si="81"/>
        <v>-8.7863031505490348</v>
      </c>
      <c r="G11" s="192">
        <f t="shared" si="81"/>
        <v>1.8751523561233441E-3</v>
      </c>
      <c r="H11" s="193">
        <f t="shared" si="81"/>
        <v>-16.63791486967936</v>
      </c>
      <c r="I11" s="192">
        <f t="shared" si="81"/>
        <v>13.415210203117622</v>
      </c>
      <c r="J11" s="193">
        <f t="shared" si="81"/>
        <v>-2.2034469764582232</v>
      </c>
      <c r="K11" s="192">
        <f t="shared" si="81"/>
        <v>7.6495639829649242</v>
      </c>
      <c r="L11" s="193">
        <f t="shared" si="81"/>
        <v>25.405975660299163</v>
      </c>
      <c r="M11" s="105">
        <f t="shared" si="81"/>
        <v>-16.324660497536357</v>
      </c>
      <c r="N11" s="104">
        <f t="shared" si="81"/>
        <v>17.570600168758197</v>
      </c>
      <c r="O11" s="105" t="e">
        <f>(O10/#REF!-1)*100</f>
        <v>#REF!</v>
      </c>
      <c r="P11" s="105" t="e">
        <f>(P10/#REF!-1)*100</f>
        <v>#REF!</v>
      </c>
      <c r="Q11" s="105" t="e">
        <f>(Q10/#REF!-1)*100</f>
        <v>#REF!</v>
      </c>
      <c r="R11" s="105" t="e">
        <f>(R10/#REF!-1)*100</f>
        <v>#REF!</v>
      </c>
      <c r="S11" s="105" t="e">
        <f>(S10/#REF!-1)*100</f>
        <v>#REF!</v>
      </c>
      <c r="T11" s="105" t="e">
        <f>(T10/#REF!-1)*100</f>
        <v>#REF!</v>
      </c>
      <c r="U11" s="105" t="e">
        <f>(U10/#REF!-1)*100</f>
        <v>#REF!</v>
      </c>
      <c r="V11" s="105" t="e">
        <f>(V10/#REF!-1)*100</f>
        <v>#REF!</v>
      </c>
      <c r="W11" s="105" t="e">
        <f>(W10/#REF!-1)*100</f>
        <v>#REF!</v>
      </c>
      <c r="X11" s="105" t="e">
        <f>(X10/#REF!-1)*100</f>
        <v>#REF!</v>
      </c>
      <c r="Y11" s="105" t="e">
        <f>(Y10/#REF!-1)*100</f>
        <v>#REF!</v>
      </c>
      <c r="Z11" s="108" t="e">
        <f>(Z10/#REF!-1)*100</f>
        <v>#REF!</v>
      </c>
      <c r="AA11" s="105">
        <f t="shared" ref="AA11:AN11" si="82">(AA10/N10-1)*100</f>
        <v>-22.530845345712191</v>
      </c>
      <c r="AB11" s="100">
        <f t="shared" si="82"/>
        <v>-2.8733459357277891</v>
      </c>
      <c r="AC11" s="19">
        <f t="shared" si="82"/>
        <v>-8.6415425065731846</v>
      </c>
      <c r="AD11" s="69">
        <f t="shared" si="82"/>
        <v>-15.76583801122694</v>
      </c>
      <c r="AE11" s="19">
        <f t="shared" si="82"/>
        <v>-24.224806201550386</v>
      </c>
      <c r="AF11" s="18">
        <f t="shared" si="82"/>
        <v>-20.373867069486408</v>
      </c>
      <c r="AG11" s="19">
        <f t="shared" si="82"/>
        <v>-32.038327526132406</v>
      </c>
      <c r="AH11" s="18">
        <f t="shared" si="82"/>
        <v>-31.419225876794478</v>
      </c>
      <c r="AI11" s="19">
        <f t="shared" si="82"/>
        <v>-26.80156927524262</v>
      </c>
      <c r="AJ11" s="18">
        <f t="shared" si="82"/>
        <v>-26.618564742589701</v>
      </c>
      <c r="AK11" s="19">
        <f t="shared" si="82"/>
        <v>-40.506329113924053</v>
      </c>
      <c r="AL11" s="19">
        <f t="shared" si="82"/>
        <v>-25.444340505144993</v>
      </c>
      <c r="AM11" s="70">
        <f t="shared" si="82"/>
        <v>-16.201654800846644</v>
      </c>
      <c r="AN11" s="202">
        <f t="shared" si="82"/>
        <v>-8.1386868507677406</v>
      </c>
      <c r="AO11" s="197">
        <f t="shared" ref="AO11:AZ11" si="83">(AO10/AB10-1)*100</f>
        <v>-20.650058388478008</v>
      </c>
      <c r="AP11" s="188">
        <f t="shared" si="83"/>
        <v>-27.417498081350733</v>
      </c>
      <c r="AQ11" s="188">
        <f t="shared" si="83"/>
        <v>-34.900990099009896</v>
      </c>
      <c r="AR11" s="188">
        <f t="shared" si="83"/>
        <v>-31.99255986979772</v>
      </c>
      <c r="AS11" s="188">
        <f t="shared" si="83"/>
        <v>-8.4894474745079496</v>
      </c>
      <c r="AT11" s="188">
        <f t="shared" si="83"/>
        <v>-3.8964368110740888</v>
      </c>
      <c r="AU11" s="188">
        <f t="shared" si="83"/>
        <v>9.5124536301006923</v>
      </c>
      <c r="AV11" s="188">
        <f t="shared" si="83"/>
        <v>2.9619181946403339</v>
      </c>
      <c r="AW11" s="188">
        <f t="shared" si="83"/>
        <v>7.1751262290725482</v>
      </c>
      <c r="AX11" s="188">
        <f t="shared" si="83"/>
        <v>36.200607902735563</v>
      </c>
      <c r="AY11" s="188">
        <f t="shared" si="83"/>
        <v>13.023839397741522</v>
      </c>
      <c r="AZ11" s="188">
        <f t="shared" si="83"/>
        <v>-8.3582089552238781</v>
      </c>
      <c r="BA11" s="188">
        <f t="shared" ref="BA11:BL11" si="84">(BA10/AO10-1)*100</f>
        <v>3.5074809909247051</v>
      </c>
      <c r="BB11" s="188">
        <f t="shared" si="84"/>
        <v>-5.6040179751519981</v>
      </c>
      <c r="BC11" s="188">
        <f t="shared" si="84"/>
        <v>48.756946475577642</v>
      </c>
      <c r="BD11" s="188">
        <f t="shared" si="84"/>
        <v>27.589743589743598</v>
      </c>
      <c r="BE11" s="188">
        <f t="shared" si="84"/>
        <v>-15.781290489764189</v>
      </c>
      <c r="BF11" s="188">
        <f t="shared" si="84"/>
        <v>-6.8818351560416158</v>
      </c>
      <c r="BG11" s="188">
        <f t="shared" si="84"/>
        <v>-12.920396806194045</v>
      </c>
      <c r="BH11" s="188">
        <f t="shared" si="84"/>
        <v>-5.3698630136986285</v>
      </c>
      <c r="BI11" s="188">
        <f t="shared" si="84"/>
        <v>-15.521943962310935</v>
      </c>
      <c r="BJ11" s="188">
        <f t="shared" si="84"/>
        <v>-24.927471546529787</v>
      </c>
      <c r="BK11" s="188">
        <f t="shared" si="84"/>
        <v>-23.423623445825935</v>
      </c>
      <c r="BL11" s="188">
        <f t="shared" si="84"/>
        <v>-33.92633425206715</v>
      </c>
      <c r="BM11" s="198">
        <f>(BM10/AN10-1)*100</f>
        <v>-7.175349755385807</v>
      </c>
      <c r="BN11" s="19">
        <f t="shared" ref="BN11:BY11" si="85">(BN10/BA10-1)*100</f>
        <v>-12.938388625592411</v>
      </c>
      <c r="BO11" s="19">
        <f t="shared" si="85"/>
        <v>10.473256790814901</v>
      </c>
      <c r="BP11" s="19">
        <f t="shared" si="85"/>
        <v>-11.325206449075898</v>
      </c>
      <c r="BQ11" s="19">
        <f t="shared" si="85"/>
        <v>12.433011789924976</v>
      </c>
      <c r="BR11" s="31">
        <f t="shared" si="85"/>
        <v>14.676923076923076</v>
      </c>
      <c r="BS11" s="73">
        <f t="shared" si="85"/>
        <v>21.999427098252646</v>
      </c>
      <c r="BT11" s="31">
        <f t="shared" si="85"/>
        <v>19.338705195887741</v>
      </c>
      <c r="BU11" s="30">
        <f t="shared" si="85"/>
        <v>4.1980312680949705</v>
      </c>
      <c r="BV11" s="73">
        <f t="shared" si="85"/>
        <v>42.383328441444078</v>
      </c>
      <c r="BW11" s="73">
        <f t="shared" si="85"/>
        <v>33.917954815695595</v>
      </c>
      <c r="BX11" s="73">
        <f t="shared" si="85"/>
        <v>29.515801681646849</v>
      </c>
      <c r="BY11" s="97">
        <f t="shared" si="85"/>
        <v>62.495259764884345</v>
      </c>
      <c r="BZ11" s="250">
        <f t="shared" ref="BZ11:EG11" si="86">(BZ10/BM10-1)*100</f>
        <v>16.303744798890428</v>
      </c>
      <c r="CA11" s="223">
        <f t="shared" si="86"/>
        <v>18.181818181818187</v>
      </c>
      <c r="CB11" s="224">
        <f t="shared" si="86"/>
        <v>19.923954372623577</v>
      </c>
      <c r="CC11" s="224">
        <f t="shared" si="86"/>
        <v>13.348115299334818</v>
      </c>
      <c r="CD11" s="276">
        <f t="shared" si="86"/>
        <v>20.471877979027653</v>
      </c>
      <c r="CE11" s="276">
        <f t="shared" si="86"/>
        <v>24.738395492353106</v>
      </c>
      <c r="CF11" s="276">
        <f t="shared" si="86"/>
        <v>35.501291382953745</v>
      </c>
      <c r="CG11" s="276">
        <f t="shared" si="86"/>
        <v>46.868451688009301</v>
      </c>
      <c r="CH11" s="276">
        <f t="shared" si="86"/>
        <v>53.764934704084475</v>
      </c>
      <c r="CI11" s="276">
        <f t="shared" si="86"/>
        <v>25.334982477839631</v>
      </c>
      <c r="CJ11" s="276">
        <f t="shared" si="86"/>
        <v>36.026637069922309</v>
      </c>
      <c r="CK11" s="276">
        <f t="shared" si="86"/>
        <v>42.332661741661056</v>
      </c>
      <c r="CL11" s="269">
        <f t="shared" si="86"/>
        <v>42.567094515752622</v>
      </c>
      <c r="CM11" s="250">
        <f t="shared" si="86"/>
        <v>31.530618329258829</v>
      </c>
      <c r="CN11" s="276">
        <f t="shared" si="86"/>
        <v>34.914785812989415</v>
      </c>
      <c r="CO11" s="276">
        <f t="shared" si="86"/>
        <v>36.440498837455081</v>
      </c>
      <c r="CP11" s="276">
        <f t="shared" si="86"/>
        <v>36.717527386541484</v>
      </c>
      <c r="CQ11" s="276">
        <f t="shared" si="86"/>
        <v>19.703264094955486</v>
      </c>
      <c r="CR11" s="276">
        <f t="shared" si="86"/>
        <v>16.799311679931161</v>
      </c>
      <c r="CS11" s="276">
        <f t="shared" si="86"/>
        <v>-4.8865014728816547</v>
      </c>
      <c r="CT11" s="276">
        <f t="shared" si="86"/>
        <v>-11.636017755231453</v>
      </c>
      <c r="CU11" s="276">
        <f t="shared" si="86"/>
        <v>-4.7705095771593768</v>
      </c>
      <c r="CV11" s="276">
        <f t="shared" si="86"/>
        <v>-1.1019736842105221</v>
      </c>
      <c r="CW11" s="276">
        <f t="shared" si="86"/>
        <v>0.40796344647520133</v>
      </c>
      <c r="CX11" s="276">
        <f t="shared" si="86"/>
        <v>-6.7631330607109135</v>
      </c>
      <c r="CY11" s="276">
        <f t="shared" si="86"/>
        <v>7.7917826158127257</v>
      </c>
      <c r="CZ11" s="250">
        <f t="shared" si="86"/>
        <v>8.4893543073877531</v>
      </c>
      <c r="DA11" s="276">
        <f t="shared" si="86"/>
        <v>1.980198019801982</v>
      </c>
      <c r="DB11" s="276">
        <f t="shared" si="86"/>
        <v>-1.2238574748257181</v>
      </c>
      <c r="DC11" s="276">
        <f t="shared" si="86"/>
        <v>-6.1525253970525107</v>
      </c>
      <c r="DD11" s="276">
        <f t="shared" si="86"/>
        <v>-16.179143943149889</v>
      </c>
      <c r="DE11" s="276">
        <f t="shared" si="86"/>
        <v>-13.53591160220995</v>
      </c>
      <c r="DF11" s="276">
        <f t="shared" si="86"/>
        <v>5.0464565494625635</v>
      </c>
      <c r="DG11" s="276">
        <f t="shared" si="86"/>
        <v>-15.518478650879086</v>
      </c>
      <c r="DH11" s="276">
        <f t="shared" si="86"/>
        <v>-20.512333965844398</v>
      </c>
      <c r="DI11" s="276">
        <f t="shared" si="86"/>
        <v>-15.25029103608847</v>
      </c>
      <c r="DJ11" s="276">
        <f t="shared" si="86"/>
        <v>-11.197789696083216</v>
      </c>
      <c r="DK11" s="276">
        <f t="shared" si="86"/>
        <v>-25.657894736842103</v>
      </c>
      <c r="DL11" s="224">
        <f t="shared" si="86"/>
        <v>-30.296127562642372</v>
      </c>
      <c r="DM11" s="262">
        <f t="shared" si="86"/>
        <v>-12.393620725677279</v>
      </c>
      <c r="DN11" s="276">
        <f t="shared" si="86"/>
        <v>-40.508871777703384</v>
      </c>
      <c r="DO11" s="276">
        <f t="shared" si="86"/>
        <v>-36.794228356336255</v>
      </c>
      <c r="DP11" s="276">
        <f t="shared" si="86"/>
        <v>-23.96706815063272</v>
      </c>
      <c r="DQ11" s="276">
        <f t="shared" si="86"/>
        <v>-15.299684542586755</v>
      </c>
      <c r="DR11" s="276">
        <f t="shared" si="86"/>
        <v>-11.054313099041535</v>
      </c>
      <c r="DS11" s="276">
        <f t="shared" si="86"/>
        <v>-21.904266389177941</v>
      </c>
      <c r="DT11" s="276">
        <f t="shared" si="86"/>
        <v>4.3958377574856655</v>
      </c>
      <c r="DU11" s="276">
        <f t="shared" si="86"/>
        <v>-2.5543089042730949</v>
      </c>
      <c r="DV11" s="276">
        <f t="shared" si="86"/>
        <v>3.5714285714285809</v>
      </c>
      <c r="DW11" s="276">
        <f t="shared" si="86"/>
        <v>2.3243045387994155</v>
      </c>
      <c r="DX11" s="276">
        <f t="shared" si="86"/>
        <v>4.6516904923984637</v>
      </c>
      <c r="DY11" s="276">
        <f t="shared" si="86"/>
        <v>-19.803921568627448</v>
      </c>
      <c r="DZ11" s="262">
        <f t="shared" si="86"/>
        <v>-14.612779623829431</v>
      </c>
      <c r="EA11" s="276">
        <f t="shared" si="86"/>
        <v>-29.17839054586382</v>
      </c>
      <c r="EB11" s="276">
        <f t="shared" si="86"/>
        <v>-48.039702233250622</v>
      </c>
      <c r="EC11" s="276">
        <f t="shared" si="86"/>
        <v>-50.310808101062761</v>
      </c>
      <c r="ED11" s="276">
        <f t="shared" si="86"/>
        <v>-39.338919925512108</v>
      </c>
      <c r="EE11" s="276">
        <f t="shared" si="86"/>
        <v>-36.135057471264368</v>
      </c>
      <c r="EF11" s="276">
        <f t="shared" si="86"/>
        <v>-26.493448811903175</v>
      </c>
      <c r="EG11" s="276">
        <f t="shared" si="86"/>
        <v>-26.179820992676973</v>
      </c>
      <c r="EH11" s="276">
        <f t="shared" ref="EH11:FA11" si="87">(EH10/DU10-1)*100</f>
        <v>-17.123958843704067</v>
      </c>
      <c r="EI11" s="276">
        <f t="shared" si="87"/>
        <v>-18.624478969306558</v>
      </c>
      <c r="EJ11" s="276">
        <f t="shared" si="87"/>
        <v>-21.3378644249687</v>
      </c>
      <c r="EK11" s="276">
        <f t="shared" si="87"/>
        <v>-3.3824804856895097</v>
      </c>
      <c r="EL11" s="276">
        <f t="shared" si="87"/>
        <v>13.501765824504218</v>
      </c>
      <c r="EM11" s="262">
        <f t="shared" si="87"/>
        <v>-25.499944140319521</v>
      </c>
      <c r="EN11" s="276">
        <f t="shared" si="87"/>
        <v>58.60150973381009</v>
      </c>
      <c r="EO11" s="276">
        <f t="shared" si="87"/>
        <v>91.642788920725877</v>
      </c>
      <c r="EP11" s="276">
        <f t="shared" si="87"/>
        <v>103.38983050847457</v>
      </c>
      <c r="EQ11" s="276">
        <f t="shared" si="87"/>
        <v>107.40598618572523</v>
      </c>
      <c r="ER11" s="276">
        <f t="shared" si="87"/>
        <v>79.60254968128983</v>
      </c>
      <c r="ES11" s="276">
        <f t="shared" si="87"/>
        <v>73.474320241691842</v>
      </c>
      <c r="ET11" s="276">
        <f t="shared" si="87"/>
        <v>59.079636263433443</v>
      </c>
      <c r="EU11" s="276">
        <f t="shared" si="87"/>
        <v>50.694649719184156</v>
      </c>
      <c r="EV11" s="276">
        <f t="shared" si="87"/>
        <v>36.833527357392313</v>
      </c>
      <c r="EW11" s="276">
        <f t="shared" si="87"/>
        <v>36.221009549795369</v>
      </c>
      <c r="EX11" s="276">
        <f t="shared" si="87"/>
        <v>25.830341113105916</v>
      </c>
      <c r="EY11" s="276">
        <f t="shared" si="87"/>
        <v>27.333652465294399</v>
      </c>
      <c r="EZ11" s="262">
        <f t="shared" si="87"/>
        <v>56.576941341131182</v>
      </c>
      <c r="FA11" s="276">
        <f t="shared" si="87"/>
        <v>26.277555110220451</v>
      </c>
      <c r="FB11" s="276">
        <f t="shared" ref="FB11:HY11" si="88">(FB10/EO10-1)*100</f>
        <v>35.833540991776736</v>
      </c>
      <c r="FC11" s="276">
        <f t="shared" si="88"/>
        <v>-14.087301587301592</v>
      </c>
      <c r="FD11" s="276">
        <f t="shared" si="88"/>
        <v>-32.839962997224795</v>
      </c>
      <c r="FE11" s="276">
        <f t="shared" si="88"/>
        <v>-20.229645093945724</v>
      </c>
      <c r="FF11" s="276">
        <f t="shared" si="88"/>
        <v>-10.658307210031348</v>
      </c>
      <c r="FG11" s="276">
        <f t="shared" si="88"/>
        <v>-1.6455915468560511</v>
      </c>
      <c r="FH11" s="276">
        <f t="shared" si="88"/>
        <v>4.7665751275009827</v>
      </c>
      <c r="FI11" s="276">
        <f t="shared" si="88"/>
        <v>3.1648800408371702</v>
      </c>
      <c r="FJ11" s="276">
        <f t="shared" si="88"/>
        <v>2.2199966616591515</v>
      </c>
      <c r="FK11" s="276">
        <f t="shared" si="88"/>
        <v>21.330479757446042</v>
      </c>
      <c r="FL11" s="276">
        <f t="shared" si="88"/>
        <v>13.327067669172932</v>
      </c>
      <c r="FM11" s="262">
        <f t="shared" si="88"/>
        <v>1.2658025794917593</v>
      </c>
      <c r="FN11" s="276">
        <f t="shared" si="88"/>
        <v>13.211664352311047</v>
      </c>
      <c r="FO11" s="276">
        <f t="shared" si="88"/>
        <v>15.299944964226754</v>
      </c>
      <c r="FP11" s="276">
        <f t="shared" si="88"/>
        <v>37.575057736720566</v>
      </c>
      <c r="FQ11" s="276">
        <f t="shared" si="88"/>
        <v>60.991735537190081</v>
      </c>
      <c r="FR11" s="276">
        <f t="shared" si="88"/>
        <v>40.460612405129545</v>
      </c>
      <c r="FS11" s="276">
        <f t="shared" si="88"/>
        <v>16.140350877192986</v>
      </c>
      <c r="FT11" s="276">
        <f t="shared" si="88"/>
        <v>5.4772807326523454</v>
      </c>
      <c r="FU11" s="276">
        <f t="shared" si="88"/>
        <v>-2.752293577981646</v>
      </c>
      <c r="FV11" s="276">
        <f t="shared" si="88"/>
        <v>-14.580240804882072</v>
      </c>
      <c r="FW11" s="276">
        <f t="shared" si="88"/>
        <v>-16.998693664271713</v>
      </c>
      <c r="FX11" s="276">
        <f t="shared" si="88"/>
        <v>-28.987211524327506</v>
      </c>
      <c r="FY11" s="276">
        <f t="shared" si="88"/>
        <v>-24.465085420467737</v>
      </c>
      <c r="FZ11" s="262">
        <f t="shared" si="88"/>
        <v>3.9517031572642303</v>
      </c>
      <c r="GA11" s="276">
        <f t="shared" si="88"/>
        <v>-20.991764499737165</v>
      </c>
      <c r="GB11" s="276">
        <f t="shared" si="88"/>
        <v>-23.61177406523468</v>
      </c>
      <c r="GC11" s="276">
        <f t="shared" si="88"/>
        <v>-19.271445358401884</v>
      </c>
      <c r="GD11" s="276">
        <f t="shared" si="88"/>
        <v>-25.119780971937033</v>
      </c>
      <c r="GE11" s="276">
        <f t="shared" si="88"/>
        <v>-17.98024967393329</v>
      </c>
      <c r="GF11" s="276">
        <f t="shared" si="88"/>
        <v>-22.339711312520983</v>
      </c>
      <c r="GG11" s="276">
        <f t="shared" si="88"/>
        <v>-11.804975788946404</v>
      </c>
      <c r="GH11" s="276">
        <f t="shared" si="88"/>
        <v>-17.269926838659988</v>
      </c>
      <c r="GI11" s="276">
        <f t="shared" si="88"/>
        <v>-0.21239621548561072</v>
      </c>
      <c r="GJ11" s="276">
        <f t="shared" si="88"/>
        <v>6.5315758410387614</v>
      </c>
      <c r="GK11" s="276">
        <f t="shared" si="88"/>
        <v>9.5425377768577846</v>
      </c>
      <c r="GL11" s="276">
        <f t="shared" si="88"/>
        <v>16.952129995608267</v>
      </c>
      <c r="GM11" s="262">
        <f t="shared" si="88"/>
        <v>-11.590950445805781</v>
      </c>
      <c r="GN11" s="276">
        <f t="shared" si="88"/>
        <v>10.800620980261687</v>
      </c>
      <c r="GO11" s="276">
        <f t="shared" si="88"/>
        <v>6.2486981878775216</v>
      </c>
      <c r="GP11" s="276">
        <f t="shared" si="88"/>
        <v>27.178207527552512</v>
      </c>
      <c r="GQ11" s="276">
        <f t="shared" si="88"/>
        <v>27.102376599634368</v>
      </c>
      <c r="GR11" s="276">
        <f t="shared" si="88"/>
        <v>28.827805542935025</v>
      </c>
      <c r="GS11" s="276">
        <f t="shared" si="88"/>
        <v>30.386859736330241</v>
      </c>
      <c r="GT11" s="276">
        <f t="shared" si="88"/>
        <v>13.76372586141612</v>
      </c>
      <c r="GU11" s="276">
        <f t="shared" si="88"/>
        <v>11.054223877123581</v>
      </c>
      <c r="GV11" s="276">
        <f t="shared" si="88"/>
        <v>5.398606811145501</v>
      </c>
      <c r="GW11" s="276">
        <f t="shared" si="88"/>
        <v>-1.8467220683282548E-2</v>
      </c>
      <c r="GX11" s="276">
        <f t="shared" si="88"/>
        <v>5.2154195011337778</v>
      </c>
      <c r="GY11" s="276">
        <f t="shared" si="88"/>
        <v>1.9714607585429977</v>
      </c>
      <c r="GZ11" s="262">
        <f t="shared" si="88"/>
        <v>13.405598243688255</v>
      </c>
      <c r="HA11" s="276">
        <f t="shared" si="88"/>
        <v>10.768614891913542</v>
      </c>
      <c r="HB11" s="276">
        <f t="shared" si="88"/>
        <v>13.428739462850414</v>
      </c>
      <c r="HC11" s="276">
        <f t="shared" si="88"/>
        <v>-4.9215173315892757</v>
      </c>
      <c r="HD11" s="276">
        <f t="shared" si="88"/>
        <v>-5.1060769507371484</v>
      </c>
      <c r="HE11" s="276">
        <f t="shared" si="88"/>
        <v>-16.028919061893841</v>
      </c>
      <c r="HF11" s="276">
        <f t="shared" si="88"/>
        <v>-17.884966020222116</v>
      </c>
      <c r="HG11" s="276">
        <f t="shared" si="88"/>
        <v>-4.7761690797137657</v>
      </c>
      <c r="HH11" s="276">
        <f t="shared" si="88"/>
        <v>-6.9362950544844981</v>
      </c>
      <c r="HI11" s="276">
        <f t="shared" si="88"/>
        <v>-8.1696346612814441</v>
      </c>
      <c r="HJ11" s="276">
        <f t="shared" si="88"/>
        <v>-10.269671222755816</v>
      </c>
      <c r="HK11" s="276">
        <f t="shared" si="88"/>
        <v>-12.805316091954023</v>
      </c>
      <c r="HL11" s="276">
        <f t="shared" si="88"/>
        <v>-15.779782728779235</v>
      </c>
      <c r="HM11" s="262">
        <f t="shared" si="88"/>
        <v>-6.8647912885662414</v>
      </c>
      <c r="HN11" s="276">
        <f t="shared" si="88"/>
        <v>-22.244307914709072</v>
      </c>
      <c r="HO11" s="276">
        <f t="shared" si="88"/>
        <v>-23.798824749395088</v>
      </c>
      <c r="HP11" s="276">
        <f t="shared" si="88"/>
        <v>-17.05932932072227</v>
      </c>
      <c r="HQ11" s="276">
        <f t="shared" si="88"/>
        <v>-15.02463054187192</v>
      </c>
      <c r="HR11" s="276">
        <f t="shared" si="88"/>
        <v>-0.37799244015119804</v>
      </c>
      <c r="HS11" s="276">
        <f t="shared" si="88"/>
        <v>7.7714977795720674</v>
      </c>
      <c r="HT11" s="276">
        <f t="shared" si="88"/>
        <v>-11.342188046137714</v>
      </c>
      <c r="HU11" s="276">
        <f t="shared" si="88"/>
        <v>-3.4902049088043285</v>
      </c>
      <c r="HV11" s="276">
        <f t="shared" si="88"/>
        <v>-1.7792882846861202</v>
      </c>
      <c r="HW11" s="276">
        <f t="shared" si="88"/>
        <v>2.0790448744339329</v>
      </c>
      <c r="HX11" s="276">
        <f t="shared" si="88"/>
        <v>7.4150360453141051</v>
      </c>
      <c r="HY11" s="276">
        <f t="shared" si="88"/>
        <v>7.1709663314385663</v>
      </c>
      <c r="HZ11" s="262">
        <f t="shared" ref="HZ11:IF11" si="89">(HZ10/HM10-1)*100</f>
        <v>-6.7066140530358425</v>
      </c>
      <c r="IA11" s="276">
        <f t="shared" si="89"/>
        <v>3.5788984429467874</v>
      </c>
      <c r="IB11" s="276">
        <f t="shared" si="89"/>
        <v>8.0743932864595145</v>
      </c>
      <c r="IC11" s="276">
        <f t="shared" si="89"/>
        <v>22.268297739995859</v>
      </c>
      <c r="ID11" s="276">
        <f t="shared" si="89"/>
        <v>65.574136008918614</v>
      </c>
      <c r="IE11" s="276">
        <f t="shared" si="89"/>
        <v>17.306070826306907</v>
      </c>
      <c r="IF11" s="276">
        <f t="shared" si="89"/>
        <v>22.625959917587558</v>
      </c>
      <c r="IG11" s="276">
        <f t="shared" ref="IG11:IN11" si="90">(IG10/HT10-1)*100</f>
        <v>28.799526907155524</v>
      </c>
      <c r="IH11" s="273">
        <f t="shared" si="90"/>
        <v>47.923471768548765</v>
      </c>
      <c r="II11" s="276">
        <f t="shared" si="90"/>
        <v>53.226134744555267</v>
      </c>
      <c r="IJ11" s="276">
        <f t="shared" si="90"/>
        <v>42.952208106473087</v>
      </c>
      <c r="IK11" s="276">
        <f t="shared" si="90"/>
        <v>67.957813998082457</v>
      </c>
      <c r="IL11" s="276">
        <f t="shared" si="90"/>
        <v>68.931048551611582</v>
      </c>
      <c r="IM11" s="262">
        <f t="shared" si="90"/>
        <v>37.835720875180591</v>
      </c>
      <c r="IN11" s="276">
        <f t="shared" si="90"/>
        <v>109.6253085034777</v>
      </c>
      <c r="IO11" s="377">
        <f t="shared" ref="IO11:JB11" si="91">(IO10/IB10-1)*100</f>
        <v>122.56033578174188</v>
      </c>
      <c r="IP11" s="382">
        <f t="shared" si="91"/>
        <v>92.572494488723095</v>
      </c>
      <c r="IQ11" s="382">
        <f t="shared" si="91"/>
        <v>16.172906005925135</v>
      </c>
      <c r="IR11" s="382">
        <f t="shared" si="91"/>
        <v>54.609164420485179</v>
      </c>
      <c r="IS11" s="382">
        <f t="shared" si="91"/>
        <v>50.649152283488633</v>
      </c>
      <c r="IT11" s="382">
        <f t="shared" si="91"/>
        <v>47.811447811447813</v>
      </c>
      <c r="IU11" s="382">
        <f t="shared" si="91"/>
        <v>37.460567823343837</v>
      </c>
      <c r="IV11" s="382">
        <f t="shared" si="91"/>
        <v>25.22582359192349</v>
      </c>
      <c r="IW11" s="382">
        <f t="shared" si="91"/>
        <v>38.270560022570187</v>
      </c>
      <c r="IX11" s="382">
        <f t="shared" si="91"/>
        <v>4.0415572553944568</v>
      </c>
      <c r="IY11" s="382">
        <f t="shared" si="91"/>
        <v>13.247192368071481</v>
      </c>
      <c r="IZ11" s="262">
        <f t="shared" si="91"/>
        <v>44.581249684295599</v>
      </c>
      <c r="JA11" s="262">
        <f t="shared" si="91"/>
        <v>-8.3699026008776656</v>
      </c>
      <c r="JB11" s="261">
        <f t="shared" si="91"/>
        <v>-10.994813767090994</v>
      </c>
    </row>
    <row r="12" spans="1:262" x14ac:dyDescent="0.15">
      <c r="A12" s="408" t="s">
        <v>67</v>
      </c>
      <c r="B12" s="23" t="s">
        <v>63</v>
      </c>
      <c r="C12" s="12">
        <v>1424530</v>
      </c>
      <c r="D12" s="13">
        <v>1310998</v>
      </c>
      <c r="E12" s="14">
        <v>1091614</v>
      </c>
      <c r="F12" s="13">
        <v>1865478</v>
      </c>
      <c r="G12" s="159">
        <v>888719</v>
      </c>
      <c r="H12" s="160">
        <v>1005649</v>
      </c>
      <c r="I12" s="159">
        <v>911524</v>
      </c>
      <c r="J12" s="160">
        <v>878596</v>
      </c>
      <c r="K12" s="159">
        <v>913497</v>
      </c>
      <c r="L12" s="160">
        <v>824232</v>
      </c>
      <c r="M12" s="14">
        <v>855844</v>
      </c>
      <c r="N12" s="13">
        <f>SUM(O12:Z12)</f>
        <v>1023259</v>
      </c>
      <c r="O12" s="14">
        <v>75464</v>
      </c>
      <c r="P12" s="13">
        <v>89376</v>
      </c>
      <c r="Q12" s="14">
        <v>101371</v>
      </c>
      <c r="R12" s="13">
        <v>92784</v>
      </c>
      <c r="S12" s="14">
        <v>76965</v>
      </c>
      <c r="T12" s="13">
        <v>89972</v>
      </c>
      <c r="U12" s="14">
        <v>90404</v>
      </c>
      <c r="V12" s="13">
        <v>76168</v>
      </c>
      <c r="W12" s="14">
        <v>87841</v>
      </c>
      <c r="X12" s="13">
        <v>83817</v>
      </c>
      <c r="Y12" s="14">
        <v>83310</v>
      </c>
      <c r="Z12" s="13">
        <v>75787</v>
      </c>
      <c r="AA12" s="14">
        <f>SUM(AB12:AM12)</f>
        <v>882316</v>
      </c>
      <c r="AB12" s="101">
        <v>75255</v>
      </c>
      <c r="AC12" s="21">
        <v>86792</v>
      </c>
      <c r="AD12" s="71">
        <v>79327</v>
      </c>
      <c r="AE12" s="28">
        <v>70867</v>
      </c>
      <c r="AF12" s="27">
        <v>69768</v>
      </c>
      <c r="AG12" s="28">
        <v>86620</v>
      </c>
      <c r="AH12" s="27">
        <v>84880</v>
      </c>
      <c r="AI12" s="28">
        <v>71648</v>
      </c>
      <c r="AJ12" s="27">
        <v>62035</v>
      </c>
      <c r="AK12" s="28">
        <v>69302</v>
      </c>
      <c r="AL12" s="28">
        <v>66687</v>
      </c>
      <c r="AM12" s="88">
        <v>59135</v>
      </c>
      <c r="AN12" s="161">
        <f>SUM(AO12:AZ12)</f>
        <v>721165</v>
      </c>
      <c r="AO12" s="162">
        <v>59539</v>
      </c>
      <c r="AP12" s="159">
        <v>58667</v>
      </c>
      <c r="AQ12" s="159">
        <v>40378</v>
      </c>
      <c r="AR12" s="159">
        <v>44545</v>
      </c>
      <c r="AS12" s="159">
        <v>77429</v>
      </c>
      <c r="AT12" s="159">
        <v>81585</v>
      </c>
      <c r="AU12" s="159">
        <v>67894</v>
      </c>
      <c r="AV12" s="159">
        <v>56421</v>
      </c>
      <c r="AW12" s="159">
        <v>66309</v>
      </c>
      <c r="AX12" s="159">
        <v>59408</v>
      </c>
      <c r="AY12" s="159">
        <v>54303</v>
      </c>
      <c r="AZ12" s="159">
        <v>54687</v>
      </c>
      <c r="BA12" s="159">
        <v>55582</v>
      </c>
      <c r="BB12" s="159">
        <v>53888</v>
      </c>
      <c r="BC12" s="159">
        <v>55694</v>
      </c>
      <c r="BD12" s="159">
        <v>48632</v>
      </c>
      <c r="BE12" s="159">
        <v>44829</v>
      </c>
      <c r="BF12" s="159">
        <v>50459</v>
      </c>
      <c r="BG12" s="159">
        <v>51075</v>
      </c>
      <c r="BH12" s="159">
        <v>44060</v>
      </c>
      <c r="BI12" s="159">
        <v>48509</v>
      </c>
      <c r="BJ12" s="159">
        <v>47961</v>
      </c>
      <c r="BK12" s="159">
        <v>50685</v>
      </c>
      <c r="BL12" s="159">
        <v>50824</v>
      </c>
      <c r="BM12" s="161">
        <f>SUM(BA12:BL12)</f>
        <v>602198</v>
      </c>
      <c r="BN12" s="14">
        <v>50049</v>
      </c>
      <c r="BO12" s="14">
        <v>50445</v>
      </c>
      <c r="BP12" s="14">
        <v>52133</v>
      </c>
      <c r="BQ12" s="14">
        <v>49519</v>
      </c>
      <c r="BR12" s="25">
        <v>44588</v>
      </c>
      <c r="BS12" s="72">
        <v>52465</v>
      </c>
      <c r="BT12" s="28">
        <v>51613</v>
      </c>
      <c r="BU12" s="27">
        <v>46322</v>
      </c>
      <c r="BV12" s="72">
        <v>63019</v>
      </c>
      <c r="BW12" s="72">
        <v>63618</v>
      </c>
      <c r="BX12" s="72">
        <v>61486</v>
      </c>
      <c r="BY12" s="253">
        <v>56436</v>
      </c>
      <c r="BZ12" s="235">
        <f>SUM(BN12:BY12)</f>
        <v>641693</v>
      </c>
      <c r="CA12" s="215">
        <v>54973</v>
      </c>
      <c r="CB12" s="216">
        <v>60375</v>
      </c>
      <c r="CC12" s="216">
        <v>68393</v>
      </c>
      <c r="CD12" s="272">
        <v>59782</v>
      </c>
      <c r="CE12" s="272">
        <v>56124</v>
      </c>
      <c r="CF12" s="272">
        <v>63538</v>
      </c>
      <c r="CG12" s="272">
        <v>61786</v>
      </c>
      <c r="CH12" s="272">
        <v>59145</v>
      </c>
      <c r="CI12" s="272">
        <v>62206</v>
      </c>
      <c r="CJ12" s="272">
        <v>61432</v>
      </c>
      <c r="CK12" s="272">
        <v>65129</v>
      </c>
      <c r="CL12" s="265">
        <v>63088</v>
      </c>
      <c r="CM12" s="235">
        <f>SUM(CA12:CL12)</f>
        <v>735971</v>
      </c>
      <c r="CN12" s="272">
        <v>58431</v>
      </c>
      <c r="CO12" s="272">
        <v>66787</v>
      </c>
      <c r="CP12" s="272">
        <v>72042</v>
      </c>
      <c r="CQ12" s="272">
        <v>64556</v>
      </c>
      <c r="CR12" s="272">
        <v>62407</v>
      </c>
      <c r="CS12" s="272">
        <v>65526</v>
      </c>
      <c r="CT12" s="272">
        <v>68000</v>
      </c>
      <c r="CU12" s="272">
        <v>60370</v>
      </c>
      <c r="CV12" s="272">
        <v>72197</v>
      </c>
      <c r="CW12" s="272">
        <v>74325</v>
      </c>
      <c r="CX12" s="272">
        <v>66464</v>
      </c>
      <c r="CY12" s="272">
        <v>76238</v>
      </c>
      <c r="CZ12" s="235">
        <f>SUM(CN12:CY12)</f>
        <v>807343</v>
      </c>
      <c r="DA12" s="272">
        <v>72381</v>
      </c>
      <c r="DB12" s="272">
        <v>76338</v>
      </c>
      <c r="DC12" s="272">
        <v>50020</v>
      </c>
      <c r="DD12" s="272">
        <v>89685</v>
      </c>
      <c r="DE12" s="272">
        <v>89214</v>
      </c>
      <c r="DF12" s="272">
        <v>108286</v>
      </c>
      <c r="DG12" s="272">
        <v>82269</v>
      </c>
      <c r="DH12" s="272">
        <v>81458</v>
      </c>
      <c r="DI12" s="272">
        <v>100499</v>
      </c>
      <c r="DJ12" s="272">
        <v>106050</v>
      </c>
      <c r="DK12" s="272">
        <v>91370</v>
      </c>
      <c r="DL12" s="216">
        <v>87826</v>
      </c>
      <c r="DM12" s="211">
        <f>SUM(DA12:DL12)</f>
        <v>1035396</v>
      </c>
      <c r="DN12" s="272">
        <v>68171</v>
      </c>
      <c r="DO12" s="272">
        <v>76896</v>
      </c>
      <c r="DP12" s="272">
        <v>71000</v>
      </c>
      <c r="DQ12" s="272">
        <v>66213</v>
      </c>
      <c r="DR12" s="272">
        <v>64420</v>
      </c>
      <c r="DS12" s="272">
        <v>68973</v>
      </c>
      <c r="DT12" s="272">
        <v>74800</v>
      </c>
      <c r="DU12" s="272">
        <v>55192</v>
      </c>
      <c r="DV12" s="272">
        <v>72683</v>
      </c>
      <c r="DW12" s="272">
        <v>70408</v>
      </c>
      <c r="DX12" s="272">
        <v>55881</v>
      </c>
      <c r="DY12" s="272">
        <v>42311</v>
      </c>
      <c r="DZ12" s="211">
        <f>SUM(DN12:DY12)</f>
        <v>786948</v>
      </c>
      <c r="EA12" s="272">
        <v>27088</v>
      </c>
      <c r="EB12" s="272">
        <v>28965</v>
      </c>
      <c r="EC12" s="272">
        <v>33268</v>
      </c>
      <c r="ED12" s="272">
        <v>35840</v>
      </c>
      <c r="EE12" s="272">
        <v>38779</v>
      </c>
      <c r="EF12" s="272">
        <v>52875</v>
      </c>
      <c r="EG12" s="272">
        <v>55254</v>
      </c>
      <c r="EH12" s="272">
        <v>45310</v>
      </c>
      <c r="EI12" s="272">
        <v>60385</v>
      </c>
      <c r="EJ12" s="272">
        <v>58843</v>
      </c>
      <c r="EK12" s="272">
        <v>59519</v>
      </c>
      <c r="EL12" s="272">
        <v>54706</v>
      </c>
      <c r="EM12" s="211">
        <f>SUM(EA12:EL12)</f>
        <v>550832</v>
      </c>
      <c r="EN12" s="272">
        <v>54887</v>
      </c>
      <c r="EO12" s="272">
        <v>57147</v>
      </c>
      <c r="EP12" s="272">
        <v>61649</v>
      </c>
      <c r="EQ12" s="272">
        <v>65106</v>
      </c>
      <c r="ER12" s="272">
        <v>69388</v>
      </c>
      <c r="ES12" s="272">
        <v>79303</v>
      </c>
      <c r="ET12" s="272">
        <v>71772</v>
      </c>
      <c r="EU12" s="272">
        <v>57453</v>
      </c>
      <c r="EV12" s="272">
        <v>74105</v>
      </c>
      <c r="EW12" s="272">
        <v>64715</v>
      </c>
      <c r="EX12" s="272">
        <v>68105</v>
      </c>
      <c r="EY12" s="272">
        <v>66888</v>
      </c>
      <c r="EZ12" s="211">
        <f>SUM(EN12:EY12)</f>
        <v>790518</v>
      </c>
      <c r="FA12" s="272">
        <v>63460</v>
      </c>
      <c r="FB12" s="272">
        <v>46861</v>
      </c>
      <c r="FC12" s="272">
        <v>31946</v>
      </c>
      <c r="FD12" s="272">
        <v>29510</v>
      </c>
      <c r="FE12" s="272">
        <v>32197</v>
      </c>
      <c r="FF12" s="272">
        <v>42562</v>
      </c>
      <c r="FG12" s="272">
        <v>46171</v>
      </c>
      <c r="FH12" s="272">
        <v>42197</v>
      </c>
      <c r="FI12" s="272">
        <v>49345</v>
      </c>
      <c r="FJ12" s="272">
        <v>50045</v>
      </c>
      <c r="FK12" s="272">
        <v>49974</v>
      </c>
      <c r="FL12" s="272">
        <v>44990</v>
      </c>
      <c r="FM12" s="211">
        <f>SUM(FA12:FL12)</f>
        <v>529258</v>
      </c>
      <c r="FN12" s="272">
        <v>43850</v>
      </c>
      <c r="FO12" s="272">
        <v>49137</v>
      </c>
      <c r="FP12" s="272">
        <v>48098</v>
      </c>
      <c r="FQ12" s="272">
        <v>45912</v>
      </c>
      <c r="FR12" s="272">
        <v>43029</v>
      </c>
      <c r="FS12" s="272">
        <v>46288</v>
      </c>
      <c r="FT12" s="272">
        <v>46669</v>
      </c>
      <c r="FU12" s="272">
        <v>40468</v>
      </c>
      <c r="FV12" s="272">
        <v>43560</v>
      </c>
      <c r="FW12" s="272">
        <v>44162</v>
      </c>
      <c r="FX12" s="272">
        <v>43294</v>
      </c>
      <c r="FY12" s="272">
        <v>38452</v>
      </c>
      <c r="FZ12" s="211">
        <f>SUM(FN12:FY12)</f>
        <v>532919</v>
      </c>
      <c r="GA12" s="272">
        <v>39263</v>
      </c>
      <c r="GB12" s="272">
        <v>42022</v>
      </c>
      <c r="GC12" s="272">
        <v>37565</v>
      </c>
      <c r="GD12" s="272">
        <v>40234</v>
      </c>
      <c r="GE12" s="272">
        <v>37557</v>
      </c>
      <c r="GF12" s="272">
        <v>41502</v>
      </c>
      <c r="GG12" s="272">
        <v>46674</v>
      </c>
      <c r="GH12" s="272">
        <v>37986</v>
      </c>
      <c r="GI12" s="272">
        <v>44501</v>
      </c>
      <c r="GJ12" s="272">
        <v>44542</v>
      </c>
      <c r="GK12" s="272">
        <v>39119</v>
      </c>
      <c r="GL12" s="272">
        <v>42261</v>
      </c>
      <c r="GM12" s="211">
        <f>SUM(GA12:GL12)</f>
        <v>493226</v>
      </c>
      <c r="GN12" s="272">
        <v>40628</v>
      </c>
      <c r="GO12" s="272">
        <v>39977</v>
      </c>
      <c r="GP12" s="272">
        <v>39546</v>
      </c>
      <c r="GQ12" s="272">
        <v>36856</v>
      </c>
      <c r="GR12" s="272">
        <v>35823</v>
      </c>
      <c r="GS12" s="272">
        <v>30185</v>
      </c>
      <c r="GT12" s="272">
        <v>32535</v>
      </c>
      <c r="GU12" s="272">
        <v>27610</v>
      </c>
      <c r="GV12" s="272">
        <v>33734</v>
      </c>
      <c r="GW12" s="272">
        <v>29925</v>
      </c>
      <c r="GX12" s="272">
        <v>40166</v>
      </c>
      <c r="GY12" s="272">
        <v>38790</v>
      </c>
      <c r="GZ12" s="211">
        <f>SUM(GN12:GY12)</f>
        <v>425775</v>
      </c>
      <c r="HA12" s="272">
        <v>39654</v>
      </c>
      <c r="HB12" s="272">
        <v>39931</v>
      </c>
      <c r="HC12" s="272">
        <v>38318</v>
      </c>
      <c r="HD12" s="272">
        <v>36100</v>
      </c>
      <c r="HE12" s="272">
        <v>32050</v>
      </c>
      <c r="HF12" s="272">
        <v>31471</v>
      </c>
      <c r="HG12" s="272">
        <v>37712</v>
      </c>
      <c r="HH12" s="272">
        <v>28891</v>
      </c>
      <c r="HI12" s="272">
        <v>33378</v>
      </c>
      <c r="HJ12" s="272">
        <v>31524</v>
      </c>
      <c r="HK12" s="272">
        <v>30795</v>
      </c>
      <c r="HL12" s="272">
        <v>28761</v>
      </c>
      <c r="HM12" s="211">
        <f>SUM(HA12:HL12)</f>
        <v>408585</v>
      </c>
      <c r="HN12" s="272">
        <v>28134</v>
      </c>
      <c r="HO12" s="272">
        <v>29041</v>
      </c>
      <c r="HP12" s="272">
        <v>31988</v>
      </c>
      <c r="HQ12" s="272">
        <v>27728</v>
      </c>
      <c r="HR12" s="272">
        <v>25064</v>
      </c>
      <c r="HS12" s="272">
        <v>30413</v>
      </c>
      <c r="HT12" s="272">
        <v>37566</v>
      </c>
      <c r="HU12" s="272">
        <v>32537</v>
      </c>
      <c r="HV12" s="272">
        <v>41448</v>
      </c>
      <c r="HW12" s="272">
        <v>37794</v>
      </c>
      <c r="HX12" s="272">
        <v>40780</v>
      </c>
      <c r="HY12" s="272">
        <v>39775</v>
      </c>
      <c r="HZ12" s="211">
        <f>SUM(HN12:HY12)</f>
        <v>402268</v>
      </c>
      <c r="IA12" s="272">
        <v>35488</v>
      </c>
      <c r="IB12" s="272">
        <v>37440</v>
      </c>
      <c r="IC12" s="272">
        <v>52538</v>
      </c>
      <c r="ID12" s="272">
        <v>36716</v>
      </c>
      <c r="IE12" s="272">
        <v>32934</v>
      </c>
      <c r="IF12" s="272">
        <v>38105</v>
      </c>
      <c r="IG12" s="272">
        <v>34437</v>
      </c>
      <c r="IH12" s="272">
        <v>29865</v>
      </c>
      <c r="II12" s="272">
        <v>39912</v>
      </c>
      <c r="IJ12" s="272">
        <v>37903</v>
      </c>
      <c r="IK12" s="272">
        <v>38612</v>
      </c>
      <c r="IL12" s="272">
        <v>36873</v>
      </c>
      <c r="IM12" s="211">
        <f>SUM(IA12:IL12)</f>
        <v>450823</v>
      </c>
      <c r="IN12" s="272">
        <v>33454</v>
      </c>
      <c r="IO12" s="374">
        <v>38300</v>
      </c>
      <c r="IP12" s="374">
        <v>40391</v>
      </c>
      <c r="IQ12" s="374">
        <v>34274</v>
      </c>
      <c r="IR12" s="374">
        <v>33162</v>
      </c>
      <c r="IS12" s="374">
        <v>38224</v>
      </c>
      <c r="IT12" s="374">
        <v>38968</v>
      </c>
      <c r="IU12" s="374">
        <v>31560</v>
      </c>
      <c r="IV12" s="374">
        <v>35866</v>
      </c>
      <c r="IW12" s="374">
        <v>42377</v>
      </c>
      <c r="IX12" s="374">
        <v>39214</v>
      </c>
      <c r="IY12" s="374">
        <v>37734</v>
      </c>
      <c r="IZ12" s="211">
        <f>SUM(IN12:IY12)</f>
        <v>443524</v>
      </c>
      <c r="JA12" s="211">
        <v>38293</v>
      </c>
      <c r="JB12" s="279">
        <v>43272</v>
      </c>
    </row>
    <row r="13" spans="1:262" ht="14.25" thickBot="1" x14ac:dyDescent="0.2">
      <c r="A13" s="408"/>
      <c r="B13" s="32" t="s">
        <v>64</v>
      </c>
      <c r="C13" s="17"/>
      <c r="D13" s="18">
        <f t="shared" ref="D13:N13" si="92">(D12/C12-1)*100</f>
        <v>-7.9697865260822898</v>
      </c>
      <c r="E13" s="19">
        <f t="shared" si="92"/>
        <v>-16.734121638629507</v>
      </c>
      <c r="F13" s="18">
        <f t="shared" si="92"/>
        <v>70.891725463396398</v>
      </c>
      <c r="G13" s="184">
        <f t="shared" si="92"/>
        <v>-52.359716919738531</v>
      </c>
      <c r="H13" s="185">
        <f t="shared" si="92"/>
        <v>13.157139658317195</v>
      </c>
      <c r="I13" s="184">
        <f t="shared" si="92"/>
        <v>-9.3596274644533022</v>
      </c>
      <c r="J13" s="185">
        <f t="shared" si="92"/>
        <v>-3.6124117412158152</v>
      </c>
      <c r="K13" s="184">
        <f t="shared" si="92"/>
        <v>3.9723604478053565</v>
      </c>
      <c r="L13" s="185">
        <f t="shared" si="92"/>
        <v>-9.7717890699148491</v>
      </c>
      <c r="M13" s="19">
        <f t="shared" si="92"/>
        <v>3.8353279173824806</v>
      </c>
      <c r="N13" s="18">
        <f t="shared" si="92"/>
        <v>19.561392029388536</v>
      </c>
      <c r="O13" s="19" t="e">
        <f>(O12/#REF!-1)*100</f>
        <v>#REF!</v>
      </c>
      <c r="P13" s="19" t="e">
        <f>(P12/#REF!-1)*100</f>
        <v>#REF!</v>
      </c>
      <c r="Q13" s="19" t="e">
        <f>(Q12/#REF!-1)*100</f>
        <v>#REF!</v>
      </c>
      <c r="R13" s="19" t="e">
        <f>(R12/#REF!-1)*100</f>
        <v>#REF!</v>
      </c>
      <c r="S13" s="19" t="e">
        <f>(S12/#REF!-1)*100</f>
        <v>#REF!</v>
      </c>
      <c r="T13" s="19" t="e">
        <f>(T12/#REF!-1)*100</f>
        <v>#REF!</v>
      </c>
      <c r="U13" s="19" t="e">
        <f>(U12/#REF!-1)*100</f>
        <v>#REF!</v>
      </c>
      <c r="V13" s="19" t="e">
        <f>(V12/#REF!-1)*100</f>
        <v>#REF!</v>
      </c>
      <c r="W13" s="19" t="e">
        <f>(W12/#REF!-1)*100</f>
        <v>#REF!</v>
      </c>
      <c r="X13" s="19" t="e">
        <f>(X12/#REF!-1)*100</f>
        <v>#REF!</v>
      </c>
      <c r="Y13" s="19" t="e">
        <f>(Y12/#REF!-1)*100</f>
        <v>#REF!</v>
      </c>
      <c r="Z13" s="69" t="e">
        <f>(Z12/#REF!-1)*100</f>
        <v>#REF!</v>
      </c>
      <c r="AA13" s="19">
        <f t="shared" ref="AA13:AN13" si="93">(AA12/N12-1)*100</f>
        <v>-13.773932112984099</v>
      </c>
      <c r="AB13" s="100">
        <f t="shared" si="93"/>
        <v>-0.27695324923142639</v>
      </c>
      <c r="AC13" s="19">
        <f t="shared" si="93"/>
        <v>-2.8911564625850317</v>
      </c>
      <c r="AD13" s="69">
        <f t="shared" si="93"/>
        <v>-21.74586420179341</v>
      </c>
      <c r="AE13" s="19">
        <f t="shared" si="93"/>
        <v>-23.621529574064493</v>
      </c>
      <c r="AF13" s="18">
        <f t="shared" si="93"/>
        <v>-9.351003702981874</v>
      </c>
      <c r="AG13" s="19">
        <f t="shared" si="93"/>
        <v>-3.7256035210954552</v>
      </c>
      <c r="AH13" s="18">
        <f t="shared" si="93"/>
        <v>-6.1103490995973679</v>
      </c>
      <c r="AI13" s="19">
        <f t="shared" si="93"/>
        <v>-5.9342506039281595</v>
      </c>
      <c r="AJ13" s="18">
        <f t="shared" si="93"/>
        <v>-29.378080850627843</v>
      </c>
      <c r="AK13" s="19">
        <f t="shared" si="93"/>
        <v>-17.31748929214837</v>
      </c>
      <c r="AL13" s="19">
        <f t="shared" si="93"/>
        <v>-19.953186892329853</v>
      </c>
      <c r="AM13" s="70">
        <f t="shared" si="93"/>
        <v>-21.972106034016392</v>
      </c>
      <c r="AN13" s="198">
        <f t="shared" si="93"/>
        <v>-18.264544675603755</v>
      </c>
      <c r="AO13" s="200">
        <f t="shared" ref="AO13:AZ13" si="94">(AO12/AB12-1)*100</f>
        <v>-20.883662215135214</v>
      </c>
      <c r="AP13" s="184">
        <f t="shared" si="94"/>
        <v>-32.405060374228036</v>
      </c>
      <c r="AQ13" s="184">
        <f t="shared" si="94"/>
        <v>-49.09929784310512</v>
      </c>
      <c r="AR13" s="184">
        <f t="shared" si="94"/>
        <v>-37.142816825885106</v>
      </c>
      <c r="AS13" s="184">
        <f t="shared" si="94"/>
        <v>10.980678821236101</v>
      </c>
      <c r="AT13" s="184">
        <f t="shared" si="94"/>
        <v>-5.8127453244054443</v>
      </c>
      <c r="AU13" s="184">
        <f t="shared" si="94"/>
        <v>-20.011781338360034</v>
      </c>
      <c r="AV13" s="184">
        <f t="shared" si="94"/>
        <v>-21.252512282268864</v>
      </c>
      <c r="AW13" s="184">
        <f t="shared" si="94"/>
        <v>6.8896590634319299</v>
      </c>
      <c r="AX13" s="184">
        <f t="shared" si="94"/>
        <v>-14.276644252691117</v>
      </c>
      <c r="AY13" s="184">
        <f t="shared" si="94"/>
        <v>-18.57033604750551</v>
      </c>
      <c r="AZ13" s="184">
        <f t="shared" si="94"/>
        <v>-7.5217722161156626</v>
      </c>
      <c r="BA13" s="184">
        <f t="shared" ref="BA13:BL13" si="95">(BA12/AO12-1)*100</f>
        <v>-6.6460639244864677</v>
      </c>
      <c r="BB13" s="184">
        <f t="shared" si="95"/>
        <v>-8.1459764433156607</v>
      </c>
      <c r="BC13" s="184">
        <f t="shared" si="95"/>
        <v>37.931546881965431</v>
      </c>
      <c r="BD13" s="184">
        <f t="shared" si="95"/>
        <v>9.1749915815467542</v>
      </c>
      <c r="BE13" s="184">
        <f t="shared" si="95"/>
        <v>-42.103087990287882</v>
      </c>
      <c r="BF13" s="184">
        <f t="shared" si="95"/>
        <v>-38.151621008763868</v>
      </c>
      <c r="BG13" s="184">
        <f t="shared" si="95"/>
        <v>-24.772439390815094</v>
      </c>
      <c r="BH13" s="184">
        <f t="shared" si="95"/>
        <v>-21.908509243012354</v>
      </c>
      <c r="BI13" s="184">
        <f t="shared" si="95"/>
        <v>-26.844018157414528</v>
      </c>
      <c r="BJ13" s="184">
        <f t="shared" si="95"/>
        <v>-19.268448693778616</v>
      </c>
      <c r="BK13" s="184">
        <f t="shared" si="95"/>
        <v>-6.6626153251201581</v>
      </c>
      <c r="BL13" s="184">
        <f t="shared" si="95"/>
        <v>-7.0638360122149635</v>
      </c>
      <c r="BM13" s="198">
        <f>(BM12/AN12-1)*100</f>
        <v>-16.496502187432839</v>
      </c>
      <c r="BN13" s="19">
        <f t="shared" ref="BN13:BY13" si="96">(BN12/BA12-1)*100</f>
        <v>-9.9546615810873984</v>
      </c>
      <c r="BO13" s="19">
        <f t="shared" si="96"/>
        <v>-6.3891775534441813</v>
      </c>
      <c r="BP13" s="19">
        <f t="shared" si="96"/>
        <v>-6.3938664847200783</v>
      </c>
      <c r="BQ13" s="19">
        <f t="shared" si="96"/>
        <v>1.8239019575588156</v>
      </c>
      <c r="BR13" s="19">
        <f t="shared" si="96"/>
        <v>-0.5375984295879932</v>
      </c>
      <c r="BS13" s="69">
        <f t="shared" si="96"/>
        <v>3.9755048653362213</v>
      </c>
      <c r="BT13" s="19">
        <f t="shared" si="96"/>
        <v>1.0533529123837537</v>
      </c>
      <c r="BU13" s="18">
        <f t="shared" si="96"/>
        <v>5.1339083068542957</v>
      </c>
      <c r="BV13" s="69">
        <f t="shared" si="96"/>
        <v>29.911975097404596</v>
      </c>
      <c r="BW13" s="69">
        <f t="shared" si="96"/>
        <v>32.645274285356862</v>
      </c>
      <c r="BX13" s="69">
        <f t="shared" si="96"/>
        <v>21.310052283713119</v>
      </c>
      <c r="BY13" s="109">
        <f t="shared" si="96"/>
        <v>11.04202738863529</v>
      </c>
      <c r="BZ13" s="262">
        <f t="shared" ref="BZ13:EG13" si="97">(BZ12/BM12-1)*100</f>
        <v>6.5584741231289323</v>
      </c>
      <c r="CA13" s="217">
        <f t="shared" si="97"/>
        <v>9.8383584087594187</v>
      </c>
      <c r="CB13" s="218">
        <f t="shared" si="97"/>
        <v>19.68480523342253</v>
      </c>
      <c r="CC13" s="218">
        <f t="shared" si="97"/>
        <v>31.189457733105709</v>
      </c>
      <c r="CD13" s="273">
        <f t="shared" si="97"/>
        <v>20.725378137684537</v>
      </c>
      <c r="CE13" s="273">
        <f t="shared" si="97"/>
        <v>25.872432044496275</v>
      </c>
      <c r="CF13" s="273">
        <f t="shared" si="97"/>
        <v>21.105498904031261</v>
      </c>
      <c r="CG13" s="273">
        <f t="shared" si="97"/>
        <v>19.710150543467741</v>
      </c>
      <c r="CH13" s="273">
        <f t="shared" si="97"/>
        <v>27.682310781054365</v>
      </c>
      <c r="CI13" s="273">
        <f t="shared" si="97"/>
        <v>-1.2900871165838823</v>
      </c>
      <c r="CJ13" s="273">
        <f t="shared" si="97"/>
        <v>-3.4361344273633243</v>
      </c>
      <c r="CK13" s="273">
        <f t="shared" si="97"/>
        <v>5.9249259994144987</v>
      </c>
      <c r="CL13" s="266">
        <f t="shared" si="97"/>
        <v>11.78680275001771</v>
      </c>
      <c r="CM13" s="262">
        <f t="shared" si="97"/>
        <v>14.692072377289445</v>
      </c>
      <c r="CN13" s="273">
        <f t="shared" si="97"/>
        <v>6.2903607225365255</v>
      </c>
      <c r="CO13" s="273">
        <f t="shared" si="97"/>
        <v>10.620289855072462</v>
      </c>
      <c r="CP13" s="273">
        <f t="shared" si="97"/>
        <v>5.3353413361016511</v>
      </c>
      <c r="CQ13" s="273">
        <f t="shared" si="97"/>
        <v>7.9856813087551437</v>
      </c>
      <c r="CR13" s="273">
        <f t="shared" si="97"/>
        <v>11.19485425130069</v>
      </c>
      <c r="CS13" s="273">
        <f t="shared" si="97"/>
        <v>3.1288362869464015</v>
      </c>
      <c r="CT13" s="273">
        <f t="shared" si="97"/>
        <v>10.057294532742045</v>
      </c>
      <c r="CU13" s="273">
        <f t="shared" si="97"/>
        <v>2.0711809958576355</v>
      </c>
      <c r="CV13" s="273">
        <f t="shared" si="97"/>
        <v>16.061151657396387</v>
      </c>
      <c r="CW13" s="273">
        <f t="shared" si="97"/>
        <v>20.987433259539003</v>
      </c>
      <c r="CX13" s="273">
        <f t="shared" si="97"/>
        <v>2.0497781326290987</v>
      </c>
      <c r="CY13" s="273">
        <f t="shared" si="97"/>
        <v>20.843900583312202</v>
      </c>
      <c r="CZ13" s="262">
        <f t="shared" si="97"/>
        <v>9.697664717767406</v>
      </c>
      <c r="DA13" s="273">
        <f t="shared" si="97"/>
        <v>23.874313292601524</v>
      </c>
      <c r="DB13" s="273">
        <f t="shared" si="97"/>
        <v>14.300687259496602</v>
      </c>
      <c r="DC13" s="273">
        <f t="shared" si="97"/>
        <v>-30.568279614669226</v>
      </c>
      <c r="DD13" s="273">
        <f t="shared" si="97"/>
        <v>38.925893797633073</v>
      </c>
      <c r="DE13" s="273">
        <f t="shared" si="97"/>
        <v>42.955117214415054</v>
      </c>
      <c r="DF13" s="273">
        <f t="shared" si="97"/>
        <v>65.256539388944844</v>
      </c>
      <c r="DG13" s="273">
        <f t="shared" si="97"/>
        <v>20.983823529411772</v>
      </c>
      <c r="DH13" s="273">
        <f t="shared" si="97"/>
        <v>34.931257246976969</v>
      </c>
      <c r="DI13" s="273">
        <f t="shared" si="97"/>
        <v>39.201074836904581</v>
      </c>
      <c r="DJ13" s="273">
        <f t="shared" si="97"/>
        <v>42.684157416750757</v>
      </c>
      <c r="DK13" s="273">
        <f t="shared" si="97"/>
        <v>37.47291766971594</v>
      </c>
      <c r="DL13" s="218">
        <f t="shared" si="97"/>
        <v>15.199769143996434</v>
      </c>
      <c r="DM13" s="262">
        <f t="shared" si="97"/>
        <v>28.247349639496466</v>
      </c>
      <c r="DN13" s="273">
        <f t="shared" si="97"/>
        <v>-5.8164435418134541</v>
      </c>
      <c r="DO13" s="273">
        <f t="shared" si="97"/>
        <v>0.73095967932090833</v>
      </c>
      <c r="DP13" s="273">
        <f t="shared" si="97"/>
        <v>41.943222710915641</v>
      </c>
      <c r="DQ13" s="273">
        <f t="shared" si="97"/>
        <v>-26.171600602107382</v>
      </c>
      <c r="DR13" s="273">
        <f t="shared" si="97"/>
        <v>-27.791602214899001</v>
      </c>
      <c r="DS13" s="273">
        <f t="shared" si="97"/>
        <v>-36.304785475500069</v>
      </c>
      <c r="DT13" s="273">
        <f t="shared" si="97"/>
        <v>-9.0787538440968092</v>
      </c>
      <c r="DU13" s="273">
        <f t="shared" si="97"/>
        <v>-32.244837830538444</v>
      </c>
      <c r="DV13" s="273">
        <f t="shared" si="97"/>
        <v>-27.677887342162609</v>
      </c>
      <c r="DW13" s="273">
        <f t="shared" si="97"/>
        <v>-33.608675153229605</v>
      </c>
      <c r="DX13" s="273">
        <f t="shared" si="97"/>
        <v>-38.840976250410421</v>
      </c>
      <c r="DY13" s="273">
        <f t="shared" si="97"/>
        <v>-51.824061211941796</v>
      </c>
      <c r="DZ13" s="262">
        <f t="shared" si="97"/>
        <v>-23.995456810727489</v>
      </c>
      <c r="EA13" s="273">
        <f t="shared" si="97"/>
        <v>-60.264628654413166</v>
      </c>
      <c r="EB13" s="273">
        <f t="shared" si="97"/>
        <v>-62.332240948813975</v>
      </c>
      <c r="EC13" s="273">
        <f t="shared" si="97"/>
        <v>-53.14366197183098</v>
      </c>
      <c r="ED13" s="273">
        <f t="shared" si="97"/>
        <v>-45.871656623321698</v>
      </c>
      <c r="EE13" s="273">
        <f t="shared" si="97"/>
        <v>-39.802856255821176</v>
      </c>
      <c r="EF13" s="273">
        <f t="shared" si="97"/>
        <v>-23.339567656909221</v>
      </c>
      <c r="EG13" s="273">
        <f t="shared" si="97"/>
        <v>-26.131016042780754</v>
      </c>
      <c r="EH13" s="273">
        <f t="shared" ref="EH13:FA13" si="98">(EH12/DU12-1)*100</f>
        <v>-17.904768807073491</v>
      </c>
      <c r="EI13" s="273">
        <f t="shared" si="98"/>
        <v>-16.920050080486494</v>
      </c>
      <c r="EJ13" s="273">
        <f t="shared" si="98"/>
        <v>-16.425690262470173</v>
      </c>
      <c r="EK13" s="273">
        <f t="shared" si="98"/>
        <v>6.5102628800486784</v>
      </c>
      <c r="EL13" s="273">
        <f t="shared" si="98"/>
        <v>29.294982392285696</v>
      </c>
      <c r="EM13" s="262">
        <f t="shared" si="98"/>
        <v>-30.00401551309616</v>
      </c>
      <c r="EN13" s="273">
        <f t="shared" si="98"/>
        <v>102.62477849970466</v>
      </c>
      <c r="EO13" s="273">
        <f t="shared" si="98"/>
        <v>97.296737441740035</v>
      </c>
      <c r="EP13" s="273">
        <f t="shared" si="98"/>
        <v>85.310208007695081</v>
      </c>
      <c r="EQ13" s="273">
        <f t="shared" si="98"/>
        <v>81.657366071428569</v>
      </c>
      <c r="ER13" s="273">
        <f t="shared" si="98"/>
        <v>78.93189612934836</v>
      </c>
      <c r="ES13" s="273">
        <f t="shared" si="98"/>
        <v>49.982033096926706</v>
      </c>
      <c r="ET13" s="273">
        <f t="shared" si="98"/>
        <v>29.894668259311551</v>
      </c>
      <c r="EU13" s="273">
        <f t="shared" si="98"/>
        <v>26.799823438534531</v>
      </c>
      <c r="EV13" s="273">
        <f t="shared" si="98"/>
        <v>22.720874389335101</v>
      </c>
      <c r="EW13" s="273">
        <f t="shared" si="98"/>
        <v>9.9790969189198275</v>
      </c>
      <c r="EX13" s="273">
        <f t="shared" si="98"/>
        <v>14.425645592163839</v>
      </c>
      <c r="EY13" s="273">
        <f t="shared" si="98"/>
        <v>22.268124154571712</v>
      </c>
      <c r="EZ13" s="262">
        <f t="shared" si="98"/>
        <v>43.513448746623283</v>
      </c>
      <c r="FA13" s="273">
        <f t="shared" si="98"/>
        <v>15.619363419388922</v>
      </c>
      <c r="FB13" s="273">
        <f t="shared" ref="FB13:HY13" si="99">(FB12/EO12-1)*100</f>
        <v>-17.999195058358264</v>
      </c>
      <c r="FC13" s="273">
        <f t="shared" si="99"/>
        <v>-48.180830183782383</v>
      </c>
      <c r="FD13" s="273">
        <f t="shared" si="99"/>
        <v>-54.673916382514662</v>
      </c>
      <c r="FE13" s="273">
        <f t="shared" si="99"/>
        <v>-53.598604946100195</v>
      </c>
      <c r="FF13" s="273">
        <f t="shared" si="99"/>
        <v>-46.32989924719115</v>
      </c>
      <c r="FG13" s="273">
        <f t="shared" si="99"/>
        <v>-35.669899125006964</v>
      </c>
      <c r="FH13" s="273">
        <f t="shared" si="99"/>
        <v>-26.553878822689846</v>
      </c>
      <c r="FI13" s="273">
        <f t="shared" si="99"/>
        <v>-33.412050468929223</v>
      </c>
      <c r="FJ13" s="273">
        <f t="shared" si="99"/>
        <v>-22.668623966622881</v>
      </c>
      <c r="FK13" s="273">
        <f t="shared" si="99"/>
        <v>-26.622127597092728</v>
      </c>
      <c r="FL13" s="273">
        <f t="shared" si="99"/>
        <v>-32.738308814735085</v>
      </c>
      <c r="FM13" s="262">
        <f t="shared" si="99"/>
        <v>-33.049215830632569</v>
      </c>
      <c r="FN13" s="273">
        <f t="shared" si="99"/>
        <v>-30.901355184368107</v>
      </c>
      <c r="FO13" s="273">
        <f t="shared" si="99"/>
        <v>4.8569172659567617</v>
      </c>
      <c r="FP13" s="273">
        <f t="shared" si="99"/>
        <v>50.560320540912798</v>
      </c>
      <c r="FQ13" s="273">
        <f t="shared" si="99"/>
        <v>55.581158929176546</v>
      </c>
      <c r="FR13" s="273">
        <f t="shared" si="99"/>
        <v>33.642885983166138</v>
      </c>
      <c r="FS13" s="273">
        <f t="shared" si="99"/>
        <v>8.7542878624124789</v>
      </c>
      <c r="FT13" s="273">
        <f t="shared" si="99"/>
        <v>1.0785991206601508</v>
      </c>
      <c r="FU13" s="273">
        <f t="shared" si="99"/>
        <v>-4.0974476858544495</v>
      </c>
      <c r="FV13" s="273">
        <f t="shared" si="99"/>
        <v>-11.723578883372177</v>
      </c>
      <c r="FW13" s="273">
        <f t="shared" si="99"/>
        <v>-11.755420121890303</v>
      </c>
      <c r="FX13" s="273">
        <f t="shared" si="99"/>
        <v>-13.366950814423495</v>
      </c>
      <c r="FY13" s="273">
        <f t="shared" si="99"/>
        <v>-14.532118248499671</v>
      </c>
      <c r="FZ13" s="262">
        <f t="shared" si="99"/>
        <v>0.69172312936223168</v>
      </c>
      <c r="GA13" s="273">
        <f t="shared" si="99"/>
        <v>-10.460661345496014</v>
      </c>
      <c r="GB13" s="273">
        <f t="shared" si="99"/>
        <v>-14.479923479251887</v>
      </c>
      <c r="GC13" s="273">
        <f t="shared" si="99"/>
        <v>-21.899039461100255</v>
      </c>
      <c r="GD13" s="273">
        <f t="shared" si="99"/>
        <v>-12.367137131904515</v>
      </c>
      <c r="GE13" s="273">
        <f t="shared" si="99"/>
        <v>-12.717004810709053</v>
      </c>
      <c r="GF13" s="273">
        <f t="shared" si="99"/>
        <v>-10.339612858624269</v>
      </c>
      <c r="GG13" s="273">
        <f t="shared" si="99"/>
        <v>1.0713750026791757E-2</v>
      </c>
      <c r="GH13" s="273">
        <f t="shared" si="99"/>
        <v>-6.1332410793713539</v>
      </c>
      <c r="GI13" s="273">
        <f t="shared" si="99"/>
        <v>2.160238751147836</v>
      </c>
      <c r="GJ13" s="273">
        <f t="shared" si="99"/>
        <v>0.86046827589330022</v>
      </c>
      <c r="GK13" s="273">
        <f t="shared" si="99"/>
        <v>-9.6433685961103137</v>
      </c>
      <c r="GL13" s="273">
        <f t="shared" si="99"/>
        <v>9.9058566524498062</v>
      </c>
      <c r="GM13" s="262">
        <f t="shared" si="99"/>
        <v>-7.4482238388948403</v>
      </c>
      <c r="GN13" s="273">
        <f t="shared" si="99"/>
        <v>3.4765555357461286</v>
      </c>
      <c r="GO13" s="273">
        <f t="shared" si="99"/>
        <v>-4.8664985007852994</v>
      </c>
      <c r="GP13" s="273">
        <f t="shared" si="99"/>
        <v>5.2735258884599956</v>
      </c>
      <c r="GQ13" s="273">
        <f t="shared" si="99"/>
        <v>-8.395884078142867</v>
      </c>
      <c r="GR13" s="273">
        <f t="shared" si="99"/>
        <v>-4.6169821870756467</v>
      </c>
      <c r="GS13" s="273">
        <f t="shared" si="99"/>
        <v>-27.268565370343602</v>
      </c>
      <c r="GT13" s="273">
        <f t="shared" si="99"/>
        <v>-30.293096799074426</v>
      </c>
      <c r="GU13" s="273">
        <f t="shared" si="99"/>
        <v>-27.315326699310273</v>
      </c>
      <c r="GV13" s="273">
        <f t="shared" si="99"/>
        <v>-24.194961910968292</v>
      </c>
      <c r="GW13" s="273">
        <f t="shared" si="99"/>
        <v>-32.816218400610666</v>
      </c>
      <c r="GX13" s="273">
        <f t="shared" si="99"/>
        <v>2.6764487844781248</v>
      </c>
      <c r="GY13" s="273">
        <f t="shared" si="99"/>
        <v>-8.2132462554127876</v>
      </c>
      <c r="GZ13" s="262">
        <f t="shared" si="99"/>
        <v>-13.675475339905031</v>
      </c>
      <c r="HA13" s="273">
        <f t="shared" si="99"/>
        <v>-2.3973614256178055</v>
      </c>
      <c r="HB13" s="273">
        <f t="shared" si="99"/>
        <v>-0.11506616304375328</v>
      </c>
      <c r="HC13" s="273">
        <f t="shared" si="99"/>
        <v>-3.1052445253628713</v>
      </c>
      <c r="HD13" s="273">
        <f t="shared" si="99"/>
        <v>-2.0512263946168896</v>
      </c>
      <c r="HE13" s="273">
        <f t="shared" si="99"/>
        <v>-10.532339558384274</v>
      </c>
      <c r="HF13" s="273">
        <f t="shared" si="99"/>
        <v>4.2603942355474489</v>
      </c>
      <c r="HG13" s="273">
        <f t="shared" si="99"/>
        <v>15.912094667281384</v>
      </c>
      <c r="HH13" s="273">
        <f t="shared" si="99"/>
        <v>4.6396233248822805</v>
      </c>
      <c r="HI13" s="273">
        <f t="shared" si="99"/>
        <v>-1.055315112349553</v>
      </c>
      <c r="HJ13" s="273">
        <f t="shared" si="99"/>
        <v>5.3433583959899833</v>
      </c>
      <c r="HK13" s="273">
        <f t="shared" si="99"/>
        <v>-23.330677687596481</v>
      </c>
      <c r="HL13" s="273">
        <f t="shared" si="99"/>
        <v>-25.854601701469448</v>
      </c>
      <c r="HM13" s="262">
        <f t="shared" si="99"/>
        <v>-4.0373436674299823</v>
      </c>
      <c r="HN13" s="273">
        <f t="shared" si="99"/>
        <v>-29.051293690422153</v>
      </c>
      <c r="HO13" s="273">
        <f t="shared" si="99"/>
        <v>-27.27204427637675</v>
      </c>
      <c r="HP13" s="273">
        <f t="shared" si="99"/>
        <v>-16.519651338796393</v>
      </c>
      <c r="HQ13" s="273">
        <f t="shared" si="99"/>
        <v>-23.19113573407202</v>
      </c>
      <c r="HR13" s="273">
        <f t="shared" si="99"/>
        <v>-21.797191887675503</v>
      </c>
      <c r="HS13" s="273">
        <f t="shared" si="99"/>
        <v>-3.3618251723809167</v>
      </c>
      <c r="HT13" s="273">
        <f t="shared" si="99"/>
        <v>-0.38714467543486952</v>
      </c>
      <c r="HU13" s="273">
        <f t="shared" si="99"/>
        <v>12.619847011179953</v>
      </c>
      <c r="HV13" s="273">
        <f t="shared" si="99"/>
        <v>24.17760201330217</v>
      </c>
      <c r="HW13" s="273">
        <f t="shared" si="99"/>
        <v>19.889607917776942</v>
      </c>
      <c r="HX13" s="273">
        <f t="shared" si="99"/>
        <v>32.424094820587769</v>
      </c>
      <c r="HY13" s="273">
        <f t="shared" si="99"/>
        <v>38.294913250582383</v>
      </c>
      <c r="HZ13" s="262">
        <f t="shared" ref="HZ13:IF13" si="100">(HZ12/HM12-1)*100</f>
        <v>-1.5460675257290446</v>
      </c>
      <c r="IA13" s="273">
        <f t="shared" si="100"/>
        <v>26.139191014430942</v>
      </c>
      <c r="IB13" s="273">
        <f t="shared" si="100"/>
        <v>28.921180400123969</v>
      </c>
      <c r="IC13" s="273">
        <f t="shared" si="100"/>
        <v>64.242841065399531</v>
      </c>
      <c r="ID13" s="273">
        <f t="shared" si="100"/>
        <v>32.41488747836123</v>
      </c>
      <c r="IE13" s="273">
        <f t="shared" si="100"/>
        <v>31.399616980529842</v>
      </c>
      <c r="IF13" s="273">
        <f t="shared" si="100"/>
        <v>25.291815999736954</v>
      </c>
      <c r="IG13" s="273">
        <f t="shared" ref="IG13:IN13" si="101">(IG12/HT12-1)*100</f>
        <v>-8.3293403609646983</v>
      </c>
      <c r="IH13" s="273">
        <f t="shared" si="101"/>
        <v>-8.2121891999877068</v>
      </c>
      <c r="II13" s="273">
        <f t="shared" si="101"/>
        <v>-3.7058482918355562</v>
      </c>
      <c r="IJ13" s="273">
        <f t="shared" si="101"/>
        <v>0.28840556702121045</v>
      </c>
      <c r="IK13" s="273">
        <f t="shared" si="101"/>
        <v>-5.3163315350662099</v>
      </c>
      <c r="IL13" s="273">
        <f t="shared" si="101"/>
        <v>-7.2960402262727815</v>
      </c>
      <c r="IM13" s="262">
        <f t="shared" si="101"/>
        <v>12.070311334732065</v>
      </c>
      <c r="IN13" s="273">
        <f t="shared" si="101"/>
        <v>-5.7315148782687064</v>
      </c>
      <c r="IO13" s="375">
        <f t="shared" ref="IO13:JB13" si="102">(IO12/IB12-1)*100</f>
        <v>2.2970085470085388</v>
      </c>
      <c r="IP13" s="375">
        <f t="shared" si="102"/>
        <v>-23.120408085576148</v>
      </c>
      <c r="IQ13" s="375">
        <f t="shared" si="102"/>
        <v>-6.6510513127791659</v>
      </c>
      <c r="IR13" s="375">
        <f t="shared" si="102"/>
        <v>0.69229367826562083</v>
      </c>
      <c r="IS13" s="375">
        <f t="shared" si="102"/>
        <v>0.31229497441280785</v>
      </c>
      <c r="IT13" s="375">
        <f t="shared" si="102"/>
        <v>13.157359816476454</v>
      </c>
      <c r="IU13" s="375">
        <f t="shared" si="102"/>
        <v>5.6755399296835707</v>
      </c>
      <c r="IV13" s="375">
        <f t="shared" si="102"/>
        <v>-10.137302064541998</v>
      </c>
      <c r="IW13" s="375">
        <f t="shared" si="102"/>
        <v>11.803815001451067</v>
      </c>
      <c r="IX13" s="375">
        <f t="shared" si="102"/>
        <v>1.5591007976794691</v>
      </c>
      <c r="IY13" s="375">
        <f t="shared" si="102"/>
        <v>2.3350419005776502</v>
      </c>
      <c r="IZ13" s="262">
        <f t="shared" si="102"/>
        <v>-1.6190389576396957</v>
      </c>
      <c r="JA13" s="262">
        <f t="shared" si="102"/>
        <v>14.464638010402343</v>
      </c>
      <c r="JB13" s="261">
        <f t="shared" si="102"/>
        <v>12.981723237597919</v>
      </c>
    </row>
    <row r="14" spans="1:262" x14ac:dyDescent="0.15">
      <c r="A14" s="408"/>
      <c r="B14" s="16" t="s">
        <v>35</v>
      </c>
      <c r="C14" s="26">
        <v>156619</v>
      </c>
      <c r="D14" s="27">
        <v>142752</v>
      </c>
      <c r="E14" s="28">
        <v>121455</v>
      </c>
      <c r="F14" s="27">
        <v>94950</v>
      </c>
      <c r="G14" s="190">
        <v>89615</v>
      </c>
      <c r="H14" s="191">
        <v>100386</v>
      </c>
      <c r="I14" s="190">
        <v>88236</v>
      </c>
      <c r="J14" s="191">
        <v>82765</v>
      </c>
      <c r="K14" s="190">
        <v>78832</v>
      </c>
      <c r="L14" s="191">
        <v>58453</v>
      </c>
      <c r="M14" s="28">
        <v>70888</v>
      </c>
      <c r="N14" s="27">
        <f>SUM(O14:Z14)</f>
        <v>89730</v>
      </c>
      <c r="O14" s="28">
        <v>6548</v>
      </c>
      <c r="P14" s="27">
        <v>7614</v>
      </c>
      <c r="Q14" s="28">
        <v>8597</v>
      </c>
      <c r="R14" s="27">
        <v>7787</v>
      </c>
      <c r="S14" s="28">
        <v>7094</v>
      </c>
      <c r="T14" s="27">
        <v>7889</v>
      </c>
      <c r="U14" s="28">
        <v>7822</v>
      </c>
      <c r="V14" s="27">
        <v>7340</v>
      </c>
      <c r="W14" s="28">
        <v>8170</v>
      </c>
      <c r="X14" s="27">
        <v>7714</v>
      </c>
      <c r="Y14" s="28">
        <v>6905</v>
      </c>
      <c r="Z14" s="27">
        <v>6250</v>
      </c>
      <c r="AA14" s="28">
        <f>SUM(AB14:AM14)</f>
        <v>73690</v>
      </c>
      <c r="AB14" s="102">
        <v>6050</v>
      </c>
      <c r="AC14" s="27">
        <v>6237</v>
      </c>
      <c r="AD14" s="72">
        <v>6283</v>
      </c>
      <c r="AE14" s="28">
        <v>6117</v>
      </c>
      <c r="AF14" s="27">
        <v>5998</v>
      </c>
      <c r="AG14" s="28">
        <v>6501</v>
      </c>
      <c r="AH14" s="27">
        <v>6579</v>
      </c>
      <c r="AI14" s="28">
        <v>6884</v>
      </c>
      <c r="AJ14" s="27">
        <v>6109</v>
      </c>
      <c r="AK14" s="28">
        <v>6338</v>
      </c>
      <c r="AL14" s="28">
        <v>5457</v>
      </c>
      <c r="AM14" s="88">
        <v>5137</v>
      </c>
      <c r="AN14" s="203">
        <f>SUM(AO14:AZ14)</f>
        <v>62365</v>
      </c>
      <c r="AO14" s="195">
        <v>4919</v>
      </c>
      <c r="AP14" s="171">
        <v>5042</v>
      </c>
      <c r="AQ14" s="171">
        <v>4099</v>
      </c>
      <c r="AR14" s="171">
        <v>3764</v>
      </c>
      <c r="AS14" s="171">
        <v>6418</v>
      </c>
      <c r="AT14" s="171">
        <v>6365</v>
      </c>
      <c r="AU14" s="171">
        <v>6290</v>
      </c>
      <c r="AV14" s="171">
        <v>5201</v>
      </c>
      <c r="AW14" s="171">
        <v>6030</v>
      </c>
      <c r="AX14" s="171">
        <v>5050</v>
      </c>
      <c r="AY14" s="171">
        <v>4301</v>
      </c>
      <c r="AZ14" s="171">
        <v>4886</v>
      </c>
      <c r="BA14" s="171">
        <v>4951</v>
      </c>
      <c r="BB14" s="171">
        <v>7508</v>
      </c>
      <c r="BC14" s="171">
        <v>8781</v>
      </c>
      <c r="BD14" s="171">
        <v>3936</v>
      </c>
      <c r="BE14" s="171">
        <v>3550</v>
      </c>
      <c r="BF14" s="171">
        <v>4223</v>
      </c>
      <c r="BG14" s="171">
        <v>4190</v>
      </c>
      <c r="BH14" s="171">
        <v>3559</v>
      </c>
      <c r="BI14" s="171">
        <v>3935</v>
      </c>
      <c r="BJ14" s="171">
        <v>3885</v>
      </c>
      <c r="BK14" s="171">
        <v>4330</v>
      </c>
      <c r="BL14" s="171">
        <v>4561</v>
      </c>
      <c r="BM14" s="161">
        <f>SUM(BA14:BL14)</f>
        <v>57409</v>
      </c>
      <c r="BN14" s="25">
        <v>4454</v>
      </c>
      <c r="BO14" s="25">
        <v>4235</v>
      </c>
      <c r="BP14" s="25">
        <v>4433</v>
      </c>
      <c r="BQ14" s="25">
        <v>4670</v>
      </c>
      <c r="BR14" s="22">
        <v>4261</v>
      </c>
      <c r="BS14" s="72">
        <v>5002</v>
      </c>
      <c r="BT14" s="28">
        <v>4801</v>
      </c>
      <c r="BU14" s="27">
        <v>4312</v>
      </c>
      <c r="BV14" s="72">
        <v>5383</v>
      </c>
      <c r="BW14" s="72">
        <v>5621</v>
      </c>
      <c r="BX14" s="205">
        <v>5637</v>
      </c>
      <c r="BY14" s="256">
        <v>5091</v>
      </c>
      <c r="BZ14" s="260">
        <f>SUM(BN14:BY14)</f>
        <v>57900</v>
      </c>
      <c r="CA14" s="219">
        <v>5141</v>
      </c>
      <c r="CB14" s="220">
        <v>5517</v>
      </c>
      <c r="CC14" s="220">
        <v>6155</v>
      </c>
      <c r="CD14" s="274">
        <v>5574</v>
      </c>
      <c r="CE14" s="274">
        <v>5270</v>
      </c>
      <c r="CF14" s="274">
        <v>6034</v>
      </c>
      <c r="CG14" s="274">
        <v>5963</v>
      </c>
      <c r="CH14" s="274">
        <v>5915</v>
      </c>
      <c r="CI14" s="274">
        <v>6845</v>
      </c>
      <c r="CJ14" s="274">
        <v>6443</v>
      </c>
      <c r="CK14" s="274">
        <v>6945</v>
      </c>
      <c r="CL14" s="267">
        <v>6610</v>
      </c>
      <c r="CM14" s="260">
        <f>SUM(CA14:CL14)</f>
        <v>72412</v>
      </c>
      <c r="CN14" s="274">
        <v>6022</v>
      </c>
      <c r="CO14" s="274">
        <v>6976</v>
      </c>
      <c r="CP14" s="274">
        <v>7243</v>
      </c>
      <c r="CQ14" s="274">
        <v>6611</v>
      </c>
      <c r="CR14" s="274">
        <v>6529</v>
      </c>
      <c r="CS14" s="274">
        <v>7074</v>
      </c>
      <c r="CT14" s="274">
        <v>7335</v>
      </c>
      <c r="CU14" s="274">
        <v>6572</v>
      </c>
      <c r="CV14" s="274">
        <v>7950</v>
      </c>
      <c r="CW14" s="274">
        <v>8016</v>
      </c>
      <c r="CX14" s="274">
        <v>7032</v>
      </c>
      <c r="CY14" s="274">
        <v>7814</v>
      </c>
      <c r="CZ14" s="260">
        <f>SUM(CN14:CY14)</f>
        <v>85174</v>
      </c>
      <c r="DA14" s="274">
        <v>7449</v>
      </c>
      <c r="DB14" s="274">
        <v>7885</v>
      </c>
      <c r="DC14" s="274">
        <v>6879</v>
      </c>
      <c r="DD14" s="274">
        <v>9003</v>
      </c>
      <c r="DE14" s="274">
        <v>8743</v>
      </c>
      <c r="DF14" s="274">
        <v>10697</v>
      </c>
      <c r="DG14" s="274">
        <v>8063</v>
      </c>
      <c r="DH14" s="274">
        <v>7941</v>
      </c>
      <c r="DI14" s="274">
        <v>9616</v>
      </c>
      <c r="DJ14" s="274">
        <v>10864</v>
      </c>
      <c r="DK14" s="274">
        <v>10013</v>
      </c>
      <c r="DL14" s="220">
        <v>8905</v>
      </c>
      <c r="DM14" s="284">
        <f>SUM(DA14:DL14)</f>
        <v>106058</v>
      </c>
      <c r="DN14" s="274">
        <v>6463</v>
      </c>
      <c r="DO14" s="274">
        <v>7261</v>
      </c>
      <c r="DP14" s="274">
        <v>6939</v>
      </c>
      <c r="DQ14" s="274">
        <v>6471</v>
      </c>
      <c r="DR14" s="274">
        <v>6301</v>
      </c>
      <c r="DS14" s="274">
        <v>6723</v>
      </c>
      <c r="DT14" s="274">
        <v>7526</v>
      </c>
      <c r="DU14" s="274">
        <v>6196</v>
      </c>
      <c r="DV14" s="274">
        <v>8424</v>
      </c>
      <c r="DW14" s="274">
        <v>8255</v>
      </c>
      <c r="DX14" s="274">
        <v>5996</v>
      </c>
      <c r="DY14" s="274">
        <v>4914</v>
      </c>
      <c r="DZ14" s="284">
        <f>SUM(DN14:DY14)</f>
        <v>81469</v>
      </c>
      <c r="EA14" s="274">
        <v>3164</v>
      </c>
      <c r="EB14" s="274">
        <v>3353</v>
      </c>
      <c r="EC14" s="274">
        <v>4663</v>
      </c>
      <c r="ED14" s="274">
        <v>4210</v>
      </c>
      <c r="EE14" s="274">
        <v>4533</v>
      </c>
      <c r="EF14" s="274">
        <v>5805</v>
      </c>
      <c r="EG14" s="274">
        <v>5555</v>
      </c>
      <c r="EH14" s="274">
        <v>4984</v>
      </c>
      <c r="EI14" s="274">
        <v>6378</v>
      </c>
      <c r="EJ14" s="274">
        <v>6120</v>
      </c>
      <c r="EK14" s="274">
        <v>6235</v>
      </c>
      <c r="EL14" s="274">
        <v>5729</v>
      </c>
      <c r="EM14" s="284">
        <f>SUM(EA14:EL14)</f>
        <v>60729</v>
      </c>
      <c r="EN14" s="274">
        <v>5735</v>
      </c>
      <c r="EO14" s="274">
        <v>5999</v>
      </c>
      <c r="EP14" s="274">
        <v>9862</v>
      </c>
      <c r="EQ14" s="274">
        <v>6595</v>
      </c>
      <c r="ER14" s="274">
        <v>7141</v>
      </c>
      <c r="ES14" s="274">
        <v>8015</v>
      </c>
      <c r="ET14" s="274">
        <v>7470</v>
      </c>
      <c r="EU14" s="274">
        <v>6222</v>
      </c>
      <c r="EV14" s="274">
        <v>8159</v>
      </c>
      <c r="EW14" s="274">
        <v>7527</v>
      </c>
      <c r="EX14" s="274">
        <v>7933</v>
      </c>
      <c r="EY14" s="274">
        <v>7676</v>
      </c>
      <c r="EZ14" s="284">
        <f>SUM(EN14:EY14)</f>
        <v>88334</v>
      </c>
      <c r="FA14" s="274">
        <v>7397</v>
      </c>
      <c r="FB14" s="274">
        <v>5242</v>
      </c>
      <c r="FC14" s="274">
        <v>3490</v>
      </c>
      <c r="FD14" s="274">
        <v>3471</v>
      </c>
      <c r="FE14" s="274">
        <v>3716</v>
      </c>
      <c r="FF14" s="274">
        <v>4880</v>
      </c>
      <c r="FG14" s="274">
        <v>5279</v>
      </c>
      <c r="FH14" s="274">
        <v>4883</v>
      </c>
      <c r="FI14" s="274">
        <v>5720</v>
      </c>
      <c r="FJ14" s="274">
        <v>5858</v>
      </c>
      <c r="FK14" s="274">
        <v>5846</v>
      </c>
      <c r="FL14" s="274">
        <v>5238</v>
      </c>
      <c r="FM14" s="284">
        <f>SUM(FA14:FL14)</f>
        <v>61020</v>
      </c>
      <c r="FN14" s="274">
        <v>5146</v>
      </c>
      <c r="FO14" s="274">
        <v>5727</v>
      </c>
      <c r="FP14" s="274">
        <v>5630</v>
      </c>
      <c r="FQ14" s="274">
        <v>5064</v>
      </c>
      <c r="FR14" s="274">
        <v>4679</v>
      </c>
      <c r="FS14" s="274">
        <v>4999</v>
      </c>
      <c r="FT14" s="274">
        <v>4975</v>
      </c>
      <c r="FU14" s="274">
        <v>4332</v>
      </c>
      <c r="FV14" s="274">
        <v>4850</v>
      </c>
      <c r="FW14" s="274">
        <v>4751</v>
      </c>
      <c r="FX14" s="274">
        <v>4575</v>
      </c>
      <c r="FY14" s="274">
        <v>4052</v>
      </c>
      <c r="FZ14" s="284">
        <f>SUM(FN14:FY14)</f>
        <v>58780</v>
      </c>
      <c r="GA14" s="274">
        <v>4168</v>
      </c>
      <c r="GB14" s="274">
        <v>4651</v>
      </c>
      <c r="GC14" s="274">
        <v>3965</v>
      </c>
      <c r="GD14" s="274">
        <v>4184</v>
      </c>
      <c r="GE14" s="274">
        <v>3796</v>
      </c>
      <c r="GF14" s="274">
        <v>4116</v>
      </c>
      <c r="GG14" s="274">
        <v>4592</v>
      </c>
      <c r="GH14" s="274">
        <v>3796</v>
      </c>
      <c r="GI14" s="274">
        <v>4452</v>
      </c>
      <c r="GJ14" s="274">
        <v>4531</v>
      </c>
      <c r="GK14" s="274">
        <v>4131</v>
      </c>
      <c r="GL14" s="274">
        <v>4457</v>
      </c>
      <c r="GM14" s="284">
        <f>SUM(GA14:GL14)</f>
        <v>50839</v>
      </c>
      <c r="GN14" s="274">
        <v>4268</v>
      </c>
      <c r="GO14" s="274">
        <v>4247</v>
      </c>
      <c r="GP14" s="274">
        <v>4247</v>
      </c>
      <c r="GQ14" s="274">
        <v>3935</v>
      </c>
      <c r="GR14" s="274">
        <v>3895</v>
      </c>
      <c r="GS14" s="274">
        <v>3351</v>
      </c>
      <c r="GT14" s="274">
        <v>3575</v>
      </c>
      <c r="GU14" s="274">
        <v>3066</v>
      </c>
      <c r="GV14" s="274">
        <v>3714</v>
      </c>
      <c r="GW14" s="274">
        <v>3350</v>
      </c>
      <c r="GX14" s="274">
        <v>4275</v>
      </c>
      <c r="GY14" s="274">
        <v>4134</v>
      </c>
      <c r="GZ14" s="284">
        <f>SUM(GN14:GY14)</f>
        <v>46057</v>
      </c>
      <c r="HA14" s="274">
        <v>4786</v>
      </c>
      <c r="HB14" s="274">
        <v>4263</v>
      </c>
      <c r="HC14" s="274">
        <v>4242</v>
      </c>
      <c r="HD14" s="274">
        <v>3855</v>
      </c>
      <c r="HE14" s="274">
        <v>3505</v>
      </c>
      <c r="HF14" s="274">
        <v>3241</v>
      </c>
      <c r="HG14" s="274">
        <v>3895</v>
      </c>
      <c r="HH14" s="274">
        <v>3053</v>
      </c>
      <c r="HI14" s="274">
        <v>3405</v>
      </c>
      <c r="HJ14" s="274">
        <v>3541</v>
      </c>
      <c r="HK14" s="274">
        <v>3096</v>
      </c>
      <c r="HL14" s="274">
        <v>2864</v>
      </c>
      <c r="HM14" s="284">
        <f>SUM(HA14:HL14)</f>
        <v>43746</v>
      </c>
      <c r="HN14" s="274">
        <v>2775</v>
      </c>
      <c r="HO14" s="274">
        <v>2850</v>
      </c>
      <c r="HP14" s="274">
        <v>3111</v>
      </c>
      <c r="HQ14" s="274">
        <v>2692</v>
      </c>
      <c r="HR14" s="274">
        <v>2898</v>
      </c>
      <c r="HS14" s="274">
        <v>2881</v>
      </c>
      <c r="HT14" s="274">
        <v>3421</v>
      </c>
      <c r="HU14" s="274">
        <v>3120</v>
      </c>
      <c r="HV14" s="274">
        <v>3931</v>
      </c>
      <c r="HW14" s="274">
        <v>3759</v>
      </c>
      <c r="HX14" s="274">
        <v>3875</v>
      </c>
      <c r="HY14" s="274">
        <v>3700</v>
      </c>
      <c r="HZ14" s="284">
        <f>SUM(HN14:HY14)</f>
        <v>39013</v>
      </c>
      <c r="IA14" s="274">
        <v>3389</v>
      </c>
      <c r="IB14" s="274">
        <v>3594</v>
      </c>
      <c r="IC14" s="274">
        <v>5405</v>
      </c>
      <c r="ID14" s="274">
        <v>3983</v>
      </c>
      <c r="IE14" s="274">
        <v>3603</v>
      </c>
      <c r="IF14" s="274">
        <v>4036</v>
      </c>
      <c r="IG14" s="274">
        <v>3625</v>
      </c>
      <c r="IH14" s="274">
        <v>3142</v>
      </c>
      <c r="II14" s="274">
        <v>4232</v>
      </c>
      <c r="IJ14" s="274">
        <v>3967</v>
      </c>
      <c r="IK14" s="274">
        <v>3896</v>
      </c>
      <c r="IL14" s="274">
        <v>3819</v>
      </c>
      <c r="IM14" s="284">
        <f>SUM(IA14:IL14)</f>
        <v>46691</v>
      </c>
      <c r="IN14" s="274">
        <v>3511</v>
      </c>
      <c r="IO14" s="376">
        <v>3894</v>
      </c>
      <c r="IP14" s="374">
        <v>4266</v>
      </c>
      <c r="IQ14" s="374">
        <v>3696</v>
      </c>
      <c r="IR14" s="374">
        <v>4408</v>
      </c>
      <c r="IS14" s="374">
        <v>4914</v>
      </c>
      <c r="IT14" s="374">
        <v>4873</v>
      </c>
      <c r="IU14" s="374">
        <v>4064</v>
      </c>
      <c r="IV14" s="374">
        <v>4675</v>
      </c>
      <c r="IW14" s="374">
        <v>5584</v>
      </c>
      <c r="IX14" s="374">
        <v>4878</v>
      </c>
      <c r="IY14" s="374">
        <v>4858</v>
      </c>
      <c r="IZ14" s="284">
        <f>SUM(IN14:IY14)</f>
        <v>53621</v>
      </c>
      <c r="JA14" s="284">
        <v>4836</v>
      </c>
      <c r="JB14" s="290">
        <v>5527</v>
      </c>
    </row>
    <row r="15" spans="1:262" ht="14.25" thickBot="1" x14ac:dyDescent="0.2">
      <c r="A15" s="408"/>
      <c r="B15" s="110" t="s">
        <v>65</v>
      </c>
      <c r="C15" s="29"/>
      <c r="D15" s="30">
        <f t="shared" ref="D15:N15" si="103">(D14/C14-1)*100</f>
        <v>-8.8539704633537433</v>
      </c>
      <c r="E15" s="31">
        <f t="shared" si="103"/>
        <v>-14.918880295897786</v>
      </c>
      <c r="F15" s="30">
        <f t="shared" si="103"/>
        <v>-21.822897369396077</v>
      </c>
      <c r="G15" s="188">
        <f t="shared" si="103"/>
        <v>-5.6187467087940979</v>
      </c>
      <c r="H15" s="189">
        <f t="shared" si="103"/>
        <v>12.019193215421531</v>
      </c>
      <c r="I15" s="188">
        <f t="shared" si="103"/>
        <v>-12.103281334050564</v>
      </c>
      <c r="J15" s="189">
        <f t="shared" si="103"/>
        <v>-6.2004170633301552</v>
      </c>
      <c r="K15" s="188">
        <f t="shared" si="103"/>
        <v>-4.7520086993294246</v>
      </c>
      <c r="L15" s="189">
        <f t="shared" si="103"/>
        <v>-25.851177186929164</v>
      </c>
      <c r="M15" s="31">
        <f t="shared" si="103"/>
        <v>21.273501787761106</v>
      </c>
      <c r="N15" s="30">
        <f t="shared" si="103"/>
        <v>26.579957115449716</v>
      </c>
      <c r="O15" s="31" t="e">
        <f>(O14/#REF!-1)*100</f>
        <v>#REF!</v>
      </c>
      <c r="P15" s="31" t="e">
        <f>(P14/#REF!-1)*100</f>
        <v>#REF!</v>
      </c>
      <c r="Q15" s="31" t="e">
        <f>(Q14/#REF!-1)*100</f>
        <v>#REF!</v>
      </c>
      <c r="R15" s="31" t="e">
        <f>(R14/#REF!-1)*100</f>
        <v>#REF!</v>
      </c>
      <c r="S15" s="31" t="e">
        <f>(S14/#REF!-1)*100</f>
        <v>#REF!</v>
      </c>
      <c r="T15" s="31" t="e">
        <f>(T14/#REF!-1)*100</f>
        <v>#REF!</v>
      </c>
      <c r="U15" s="31" t="e">
        <f>(U14/#REF!-1)*100</f>
        <v>#REF!</v>
      </c>
      <c r="V15" s="31" t="e">
        <f>(V14/#REF!-1)*100</f>
        <v>#REF!</v>
      </c>
      <c r="W15" s="31" t="e">
        <f>(W14/#REF!-1)*100</f>
        <v>#REF!</v>
      </c>
      <c r="X15" s="31" t="e">
        <f>(X14/#REF!-1)*100</f>
        <v>#REF!</v>
      </c>
      <c r="Y15" s="31" t="e">
        <f>(Y14/#REF!-1)*100</f>
        <v>#REF!</v>
      </c>
      <c r="Z15" s="73" t="e">
        <f>(Z14/#REF!-1)*100</f>
        <v>#REF!</v>
      </c>
      <c r="AA15" s="31">
        <f t="shared" ref="AA15:AN15" si="104">(AA14/N14-1)*100</f>
        <v>-17.875849771536835</v>
      </c>
      <c r="AB15" s="100">
        <f t="shared" si="104"/>
        <v>-7.6053756872327405</v>
      </c>
      <c r="AC15" s="19">
        <f t="shared" si="104"/>
        <v>-18.085106382978722</v>
      </c>
      <c r="AD15" s="69">
        <f t="shared" si="104"/>
        <v>-26.916366174246832</v>
      </c>
      <c r="AE15" s="19">
        <f t="shared" si="104"/>
        <v>-21.445999743161682</v>
      </c>
      <c r="AF15" s="18">
        <f t="shared" si="104"/>
        <v>-15.44967578235128</v>
      </c>
      <c r="AG15" s="19">
        <f t="shared" si="104"/>
        <v>-17.5941183926987</v>
      </c>
      <c r="AH15" s="18">
        <f t="shared" si="104"/>
        <v>-15.891076451035547</v>
      </c>
      <c r="AI15" s="19">
        <f t="shared" si="104"/>
        <v>-6.212534059945507</v>
      </c>
      <c r="AJ15" s="18">
        <f t="shared" si="104"/>
        <v>-25.226438188494495</v>
      </c>
      <c r="AK15" s="19">
        <f t="shared" si="104"/>
        <v>-17.837697692507128</v>
      </c>
      <c r="AL15" s="19">
        <f t="shared" si="104"/>
        <v>-20.970311368573501</v>
      </c>
      <c r="AM15" s="70">
        <f t="shared" si="104"/>
        <v>-17.808</v>
      </c>
      <c r="AN15" s="196">
        <f t="shared" si="104"/>
        <v>-15.368435337223508</v>
      </c>
      <c r="AO15" s="197">
        <f t="shared" ref="AO15:AZ15" si="105">(AO14/AB14-1)*100</f>
        <v>-18.694214876033055</v>
      </c>
      <c r="AP15" s="188">
        <f t="shared" si="105"/>
        <v>-19.159852493185824</v>
      </c>
      <c r="AQ15" s="188">
        <f t="shared" si="105"/>
        <v>-34.760464746140372</v>
      </c>
      <c r="AR15" s="188">
        <f t="shared" si="105"/>
        <v>-38.466568579368975</v>
      </c>
      <c r="AS15" s="188">
        <f t="shared" si="105"/>
        <v>7.0023341113704562</v>
      </c>
      <c r="AT15" s="188">
        <f t="shared" si="105"/>
        <v>-2.0919858483310239</v>
      </c>
      <c r="AU15" s="188">
        <f t="shared" si="105"/>
        <v>-4.3927648578811374</v>
      </c>
      <c r="AV15" s="188">
        <f t="shared" si="105"/>
        <v>-24.447995351539799</v>
      </c>
      <c r="AW15" s="188">
        <f t="shared" si="105"/>
        <v>-1.2931740055655561</v>
      </c>
      <c r="AX15" s="188">
        <f t="shared" si="105"/>
        <v>-20.32186809719154</v>
      </c>
      <c r="AY15" s="188">
        <f t="shared" si="105"/>
        <v>-21.18380062305296</v>
      </c>
      <c r="AZ15" s="188">
        <f t="shared" si="105"/>
        <v>-4.8861203036791867</v>
      </c>
      <c r="BA15" s="188">
        <f t="shared" ref="BA15:BL15" si="106">(BA14/AO14-1)*100</f>
        <v>0.65053872738360941</v>
      </c>
      <c r="BB15" s="188">
        <f t="shared" si="106"/>
        <v>48.909163030543446</v>
      </c>
      <c r="BC15" s="188">
        <f t="shared" si="106"/>
        <v>114.22298121493046</v>
      </c>
      <c r="BD15" s="188">
        <f t="shared" si="106"/>
        <v>4.56960680127525</v>
      </c>
      <c r="BE15" s="188">
        <f t="shared" si="106"/>
        <v>-44.686818323465246</v>
      </c>
      <c r="BF15" s="188">
        <f t="shared" si="106"/>
        <v>-33.652788688138259</v>
      </c>
      <c r="BG15" s="188">
        <f t="shared" si="106"/>
        <v>-33.38632750397457</v>
      </c>
      <c r="BH15" s="188">
        <f t="shared" si="106"/>
        <v>-31.570851759277062</v>
      </c>
      <c r="BI15" s="188">
        <f t="shared" si="106"/>
        <v>-34.742951907131015</v>
      </c>
      <c r="BJ15" s="188">
        <f t="shared" si="106"/>
        <v>-23.069306930693067</v>
      </c>
      <c r="BK15" s="188">
        <f t="shared" si="106"/>
        <v>0.67426179958149923</v>
      </c>
      <c r="BL15" s="188">
        <f t="shared" si="106"/>
        <v>-6.6516577977896008</v>
      </c>
      <c r="BM15" s="198">
        <f>(BM14/AN14-1)*100</f>
        <v>-7.9467650124268374</v>
      </c>
      <c r="BN15" s="19">
        <f t="shared" ref="BN15:BY15" si="107">(BN14/BA14-1)*100</f>
        <v>-10.038376085639268</v>
      </c>
      <c r="BO15" s="19">
        <f t="shared" si="107"/>
        <v>-43.59350026638252</v>
      </c>
      <c r="BP15" s="19">
        <f t="shared" si="107"/>
        <v>-49.516000455528989</v>
      </c>
      <c r="BQ15" s="19">
        <f t="shared" si="107"/>
        <v>18.648373983739841</v>
      </c>
      <c r="BR15" s="19">
        <f t="shared" si="107"/>
        <v>20.028169014084508</v>
      </c>
      <c r="BS15" s="73">
        <f t="shared" si="107"/>
        <v>18.446601941747566</v>
      </c>
      <c r="BT15" s="31">
        <f t="shared" si="107"/>
        <v>14.582338902147974</v>
      </c>
      <c r="BU15" s="30">
        <f t="shared" si="107"/>
        <v>21.157628547344753</v>
      </c>
      <c r="BV15" s="73">
        <f t="shared" si="107"/>
        <v>36.797966963151211</v>
      </c>
      <c r="BW15" s="73">
        <f t="shared" si="107"/>
        <v>44.684684684684697</v>
      </c>
      <c r="BX15" s="73">
        <f t="shared" si="107"/>
        <v>30.184757505773675</v>
      </c>
      <c r="BY15" s="97">
        <f t="shared" si="107"/>
        <v>11.620258715194032</v>
      </c>
      <c r="BZ15" s="250">
        <f t="shared" ref="BZ15:EG15" si="108">(BZ14/BM14-1)*100</f>
        <v>0.85526659582992881</v>
      </c>
      <c r="CA15" s="223">
        <f t="shared" si="108"/>
        <v>15.424337674000888</v>
      </c>
      <c r="CB15" s="224">
        <f t="shared" si="108"/>
        <v>30.27154663518299</v>
      </c>
      <c r="CC15" s="224">
        <f t="shared" si="108"/>
        <v>38.845025941800124</v>
      </c>
      <c r="CD15" s="276">
        <f t="shared" si="108"/>
        <v>19.357601713062088</v>
      </c>
      <c r="CE15" s="276">
        <f t="shared" si="108"/>
        <v>23.67988735038724</v>
      </c>
      <c r="CF15" s="276">
        <f t="shared" si="108"/>
        <v>20.631747301079571</v>
      </c>
      <c r="CG15" s="276">
        <f t="shared" si="108"/>
        <v>24.203290981045612</v>
      </c>
      <c r="CH15" s="276">
        <f t="shared" si="108"/>
        <v>37.175324675324674</v>
      </c>
      <c r="CI15" s="276">
        <f t="shared" si="108"/>
        <v>27.159576444361889</v>
      </c>
      <c r="CJ15" s="276">
        <f t="shared" si="108"/>
        <v>14.623732431951609</v>
      </c>
      <c r="CK15" s="276">
        <f t="shared" si="108"/>
        <v>23.20383182543906</v>
      </c>
      <c r="CL15" s="269">
        <f t="shared" si="108"/>
        <v>29.836967197014342</v>
      </c>
      <c r="CM15" s="250">
        <f t="shared" si="108"/>
        <v>25.063903281519863</v>
      </c>
      <c r="CN15" s="276">
        <f t="shared" si="108"/>
        <v>17.136743824158728</v>
      </c>
      <c r="CO15" s="276">
        <f t="shared" si="108"/>
        <v>26.445531992024641</v>
      </c>
      <c r="CP15" s="276">
        <f t="shared" si="108"/>
        <v>17.676685621445976</v>
      </c>
      <c r="CQ15" s="276">
        <f t="shared" si="108"/>
        <v>18.604233943308213</v>
      </c>
      <c r="CR15" s="276">
        <f t="shared" si="108"/>
        <v>23.889943074003806</v>
      </c>
      <c r="CS15" s="276">
        <f t="shared" si="108"/>
        <v>17.235664567451114</v>
      </c>
      <c r="CT15" s="276">
        <f t="shared" si="108"/>
        <v>23.008552741908428</v>
      </c>
      <c r="CU15" s="276">
        <f t="shared" si="108"/>
        <v>11.107354184277263</v>
      </c>
      <c r="CV15" s="276">
        <f t="shared" si="108"/>
        <v>16.143170197224244</v>
      </c>
      <c r="CW15" s="276">
        <f t="shared" si="108"/>
        <v>24.414092813906564</v>
      </c>
      <c r="CX15" s="276">
        <f t="shared" si="108"/>
        <v>1.2526997840172749</v>
      </c>
      <c r="CY15" s="276">
        <f t="shared" si="108"/>
        <v>18.214826021180031</v>
      </c>
      <c r="CZ15" s="250">
        <f t="shared" si="108"/>
        <v>17.62415069325527</v>
      </c>
      <c r="DA15" s="276">
        <f t="shared" si="108"/>
        <v>23.696446363334434</v>
      </c>
      <c r="DB15" s="276">
        <f t="shared" si="108"/>
        <v>13.03038990825689</v>
      </c>
      <c r="DC15" s="276">
        <f t="shared" si="108"/>
        <v>-5.0255419025265757</v>
      </c>
      <c r="DD15" s="276">
        <f t="shared" si="108"/>
        <v>36.182120707911047</v>
      </c>
      <c r="DE15" s="276">
        <f t="shared" si="108"/>
        <v>33.910246592127422</v>
      </c>
      <c r="DF15" s="276">
        <f t="shared" si="108"/>
        <v>51.215719536330219</v>
      </c>
      <c r="DG15" s="276">
        <f t="shared" si="108"/>
        <v>9.9250170415814623</v>
      </c>
      <c r="DH15" s="276">
        <f t="shared" si="108"/>
        <v>20.830797321971993</v>
      </c>
      <c r="DI15" s="276">
        <f t="shared" si="108"/>
        <v>20.955974842767301</v>
      </c>
      <c r="DJ15" s="276">
        <f t="shared" si="108"/>
        <v>35.528942115768473</v>
      </c>
      <c r="DK15" s="276">
        <f t="shared" si="108"/>
        <v>42.39192263936291</v>
      </c>
      <c r="DL15" s="224">
        <f t="shared" si="108"/>
        <v>13.96211927309956</v>
      </c>
      <c r="DM15" s="262">
        <f t="shared" si="108"/>
        <v>24.519219480123034</v>
      </c>
      <c r="DN15" s="276">
        <f t="shared" si="108"/>
        <v>-13.236676063901198</v>
      </c>
      <c r="DO15" s="276">
        <f t="shared" si="108"/>
        <v>-7.9137603043753941</v>
      </c>
      <c r="DP15" s="276">
        <f t="shared" si="108"/>
        <v>0.87221979938945093</v>
      </c>
      <c r="DQ15" s="276">
        <f t="shared" si="108"/>
        <v>-28.123958680439852</v>
      </c>
      <c r="DR15" s="276">
        <f t="shared" si="108"/>
        <v>-27.93091616150063</v>
      </c>
      <c r="DS15" s="276">
        <f t="shared" si="108"/>
        <v>-37.150602972796108</v>
      </c>
      <c r="DT15" s="276">
        <f t="shared" si="108"/>
        <v>-6.6600520897928783</v>
      </c>
      <c r="DU15" s="276">
        <f t="shared" si="108"/>
        <v>-21.974562397682906</v>
      </c>
      <c r="DV15" s="276">
        <f t="shared" si="108"/>
        <v>-12.396006655574043</v>
      </c>
      <c r="DW15" s="276">
        <f t="shared" si="108"/>
        <v>-24.015095729013257</v>
      </c>
      <c r="DX15" s="276">
        <f t="shared" si="108"/>
        <v>-40.117846799161093</v>
      </c>
      <c r="DY15" s="276">
        <f t="shared" si="108"/>
        <v>-44.817518248175183</v>
      </c>
      <c r="DZ15" s="262">
        <f t="shared" si="108"/>
        <v>-23.184483961605917</v>
      </c>
      <c r="EA15" s="276">
        <f t="shared" si="108"/>
        <v>-51.04440662231162</v>
      </c>
      <c r="EB15" s="276">
        <f t="shared" si="108"/>
        <v>-53.821787632557495</v>
      </c>
      <c r="EC15" s="276">
        <f t="shared" si="108"/>
        <v>-32.800115290387666</v>
      </c>
      <c r="ED15" s="276">
        <f t="shared" si="108"/>
        <v>-34.940503786122704</v>
      </c>
      <c r="EE15" s="276">
        <f t="shared" si="108"/>
        <v>-28.05903824789716</v>
      </c>
      <c r="EF15" s="276">
        <f t="shared" si="108"/>
        <v>-13.654618473895585</v>
      </c>
      <c r="EG15" s="276">
        <f t="shared" si="108"/>
        <v>-26.189210736114799</v>
      </c>
      <c r="EH15" s="276">
        <f t="shared" ref="EH15:FA15" si="109">(EH14/DU14-1)*100</f>
        <v>-19.56100710135571</v>
      </c>
      <c r="EI15" s="276">
        <f t="shared" si="109"/>
        <v>-24.287749287749282</v>
      </c>
      <c r="EJ15" s="276">
        <f t="shared" si="109"/>
        <v>-25.863113264688064</v>
      </c>
      <c r="EK15" s="276">
        <f t="shared" si="109"/>
        <v>3.9859906604402973</v>
      </c>
      <c r="EL15" s="276">
        <f t="shared" si="109"/>
        <v>16.585266585266577</v>
      </c>
      <c r="EM15" s="262">
        <f t="shared" si="109"/>
        <v>-25.457535995286552</v>
      </c>
      <c r="EN15" s="276">
        <f t="shared" si="109"/>
        <v>81.257901390644747</v>
      </c>
      <c r="EO15" s="276">
        <f t="shared" si="109"/>
        <v>78.914405010438401</v>
      </c>
      <c r="EP15" s="276">
        <f t="shared" si="109"/>
        <v>111.49474587175638</v>
      </c>
      <c r="EQ15" s="276">
        <f t="shared" si="109"/>
        <v>56.650831353919237</v>
      </c>
      <c r="ER15" s="276">
        <f t="shared" si="109"/>
        <v>57.53364217957202</v>
      </c>
      <c r="ES15" s="276">
        <f t="shared" si="109"/>
        <v>38.07062876830318</v>
      </c>
      <c r="ET15" s="276">
        <f t="shared" si="109"/>
        <v>34.473447344734474</v>
      </c>
      <c r="EU15" s="276">
        <f t="shared" si="109"/>
        <v>24.839486356340281</v>
      </c>
      <c r="EV15" s="276">
        <f t="shared" si="109"/>
        <v>27.924114142364374</v>
      </c>
      <c r="EW15" s="276">
        <f t="shared" si="109"/>
        <v>22.990196078431381</v>
      </c>
      <c r="EX15" s="276">
        <f t="shared" si="109"/>
        <v>27.233360064153977</v>
      </c>
      <c r="EY15" s="276">
        <f t="shared" si="109"/>
        <v>33.9849886542154</v>
      </c>
      <c r="EZ15" s="262">
        <f t="shared" si="109"/>
        <v>45.456042417955175</v>
      </c>
      <c r="FA15" s="276">
        <f t="shared" si="109"/>
        <v>28.979947689625106</v>
      </c>
      <c r="FB15" s="276">
        <f t="shared" ref="FB15:HY15" si="110">(FB14/EO14-1)*100</f>
        <v>-12.618769794965823</v>
      </c>
      <c r="FC15" s="276">
        <f t="shared" si="110"/>
        <v>-64.611640640843632</v>
      </c>
      <c r="FD15" s="276">
        <f t="shared" si="110"/>
        <v>-47.369219105382868</v>
      </c>
      <c r="FE15" s="276">
        <f t="shared" si="110"/>
        <v>-47.962470242262988</v>
      </c>
      <c r="FF15" s="276">
        <f t="shared" si="110"/>
        <v>-39.114160948222086</v>
      </c>
      <c r="FG15" s="276">
        <f t="shared" si="110"/>
        <v>-29.330655957161976</v>
      </c>
      <c r="FH15" s="276">
        <f t="shared" si="110"/>
        <v>-21.520411443265829</v>
      </c>
      <c r="FI15" s="276">
        <f t="shared" si="110"/>
        <v>-29.893369285451644</v>
      </c>
      <c r="FJ15" s="276">
        <f t="shared" si="110"/>
        <v>-22.173508702006107</v>
      </c>
      <c r="FK15" s="276">
        <f t="shared" si="110"/>
        <v>-26.307828060002524</v>
      </c>
      <c r="FL15" s="276">
        <f t="shared" si="110"/>
        <v>-31.761334028139654</v>
      </c>
      <c r="FM15" s="262">
        <f t="shared" si="110"/>
        <v>-30.921276065841006</v>
      </c>
      <c r="FN15" s="276">
        <f t="shared" si="110"/>
        <v>-30.431255914559951</v>
      </c>
      <c r="FO15" s="276">
        <f t="shared" si="110"/>
        <v>9.2521938191529873</v>
      </c>
      <c r="FP15" s="276">
        <f t="shared" si="110"/>
        <v>61.318051575931243</v>
      </c>
      <c r="FQ15" s="276">
        <f t="shared" si="110"/>
        <v>45.894554883318925</v>
      </c>
      <c r="FR15" s="276">
        <f t="shared" si="110"/>
        <v>25.914962325080726</v>
      </c>
      <c r="FS15" s="276">
        <f t="shared" si="110"/>
        <v>2.4385245901639374</v>
      </c>
      <c r="FT15" s="276">
        <f t="shared" si="110"/>
        <v>-5.7586664140935824</v>
      </c>
      <c r="FU15" s="276">
        <f t="shared" si="110"/>
        <v>-11.284046692607008</v>
      </c>
      <c r="FV15" s="276">
        <f t="shared" si="110"/>
        <v>-15.209790209790208</v>
      </c>
      <c r="FW15" s="276">
        <f t="shared" si="110"/>
        <v>-18.897234551041308</v>
      </c>
      <c r="FX15" s="276">
        <f t="shared" si="110"/>
        <v>-21.741361614779329</v>
      </c>
      <c r="FY15" s="276">
        <f t="shared" si="110"/>
        <v>-22.642229858724704</v>
      </c>
      <c r="FZ15" s="262">
        <f t="shared" si="110"/>
        <v>-3.6709275647328732</v>
      </c>
      <c r="GA15" s="276">
        <f t="shared" si="110"/>
        <v>-19.005052467936256</v>
      </c>
      <c r="GB15" s="276">
        <f t="shared" si="110"/>
        <v>-18.788196263314127</v>
      </c>
      <c r="GC15" s="276">
        <f t="shared" si="110"/>
        <v>-29.573712255772644</v>
      </c>
      <c r="GD15" s="276">
        <f t="shared" si="110"/>
        <v>-17.377567140600313</v>
      </c>
      <c r="GE15" s="276">
        <f t="shared" si="110"/>
        <v>-18.87155375080145</v>
      </c>
      <c r="GF15" s="276">
        <f t="shared" si="110"/>
        <v>-17.663532706541307</v>
      </c>
      <c r="GG15" s="276">
        <f t="shared" si="110"/>
        <v>-7.6984924623115569</v>
      </c>
      <c r="GH15" s="276">
        <f t="shared" si="110"/>
        <v>-12.373037857802405</v>
      </c>
      <c r="GI15" s="276">
        <f t="shared" si="110"/>
        <v>-8.206185567010305</v>
      </c>
      <c r="GJ15" s="276">
        <f t="shared" si="110"/>
        <v>-4.6306040833508755</v>
      </c>
      <c r="GK15" s="276">
        <f t="shared" si="110"/>
        <v>-9.70491803278688</v>
      </c>
      <c r="GL15" s="276">
        <f t="shared" si="110"/>
        <v>9.9950641658440365</v>
      </c>
      <c r="GM15" s="262">
        <f t="shared" si="110"/>
        <v>-13.509697175910173</v>
      </c>
      <c r="GN15" s="276">
        <f t="shared" si="110"/>
        <v>2.399232245681393</v>
      </c>
      <c r="GO15" s="276">
        <f t="shared" si="110"/>
        <v>-8.6863040206407227</v>
      </c>
      <c r="GP15" s="276">
        <f t="shared" si="110"/>
        <v>7.112232030264809</v>
      </c>
      <c r="GQ15" s="276">
        <f t="shared" si="110"/>
        <v>-5.951242829827919</v>
      </c>
      <c r="GR15" s="276">
        <f t="shared" si="110"/>
        <v>2.6080084299262341</v>
      </c>
      <c r="GS15" s="276">
        <f t="shared" si="110"/>
        <v>-18.586005830903783</v>
      </c>
      <c r="GT15" s="276">
        <f t="shared" si="110"/>
        <v>-22.147212543554005</v>
      </c>
      <c r="GU15" s="276">
        <f t="shared" si="110"/>
        <v>-19.23076923076923</v>
      </c>
      <c r="GV15" s="276">
        <f t="shared" si="110"/>
        <v>-16.576819407008081</v>
      </c>
      <c r="GW15" s="276">
        <f t="shared" si="110"/>
        <v>-26.064886338556615</v>
      </c>
      <c r="GX15" s="276">
        <f t="shared" si="110"/>
        <v>3.4858387799564294</v>
      </c>
      <c r="GY15" s="276">
        <f t="shared" si="110"/>
        <v>-7.2470271483060404</v>
      </c>
      <c r="GZ15" s="262">
        <f t="shared" si="110"/>
        <v>-9.4061645587049334</v>
      </c>
      <c r="HA15" s="276">
        <f t="shared" si="110"/>
        <v>12.136832239925033</v>
      </c>
      <c r="HB15" s="276">
        <f t="shared" si="110"/>
        <v>0.37673651989640344</v>
      </c>
      <c r="HC15" s="276">
        <f t="shared" si="110"/>
        <v>-0.11773016246762191</v>
      </c>
      <c r="HD15" s="276">
        <f t="shared" si="110"/>
        <v>-2.0330368487928796</v>
      </c>
      <c r="HE15" s="276">
        <f t="shared" si="110"/>
        <v>-10.01283697047497</v>
      </c>
      <c r="HF15" s="276">
        <f t="shared" si="110"/>
        <v>-3.282602208296026</v>
      </c>
      <c r="HG15" s="276">
        <f t="shared" si="110"/>
        <v>8.9510489510489464</v>
      </c>
      <c r="HH15" s="276">
        <f t="shared" si="110"/>
        <v>-0.42400521852576922</v>
      </c>
      <c r="HI15" s="276">
        <f t="shared" si="110"/>
        <v>-8.3198707592891719</v>
      </c>
      <c r="HJ15" s="276">
        <f t="shared" si="110"/>
        <v>5.701492537313424</v>
      </c>
      <c r="HK15" s="276">
        <f t="shared" si="110"/>
        <v>-27.578947368421048</v>
      </c>
      <c r="HL15" s="276">
        <f t="shared" si="110"/>
        <v>-30.720851475568455</v>
      </c>
      <c r="HM15" s="262">
        <f t="shared" si="110"/>
        <v>-5.0176954643159526</v>
      </c>
      <c r="HN15" s="276">
        <f t="shared" si="110"/>
        <v>-42.018386961972418</v>
      </c>
      <c r="HO15" s="276">
        <f t="shared" si="110"/>
        <v>-33.145672061928224</v>
      </c>
      <c r="HP15" s="276">
        <f t="shared" si="110"/>
        <v>-26.661951909476667</v>
      </c>
      <c r="HQ15" s="276">
        <f t="shared" si="110"/>
        <v>-30.168612191958498</v>
      </c>
      <c r="HR15" s="276">
        <f t="shared" si="110"/>
        <v>-17.318116975748932</v>
      </c>
      <c r="HS15" s="276">
        <f t="shared" si="110"/>
        <v>-11.107682813946319</v>
      </c>
      <c r="HT15" s="276">
        <f t="shared" si="110"/>
        <v>-12.16944801026958</v>
      </c>
      <c r="HU15" s="276">
        <f t="shared" si="110"/>
        <v>2.1945627251883426</v>
      </c>
      <c r="HV15" s="276">
        <f t="shared" si="110"/>
        <v>15.447870778267259</v>
      </c>
      <c r="HW15" s="276">
        <f t="shared" si="110"/>
        <v>6.1564529793843636</v>
      </c>
      <c r="HX15" s="276">
        <f t="shared" si="110"/>
        <v>25.161498708010342</v>
      </c>
      <c r="HY15" s="276">
        <f t="shared" si="110"/>
        <v>29.189944134078203</v>
      </c>
      <c r="HZ15" s="262">
        <f t="shared" ref="HZ15:IF15" si="111">(HZ14/HM14-1)*100</f>
        <v>-10.819274905134179</v>
      </c>
      <c r="IA15" s="276">
        <f t="shared" si="111"/>
        <v>22.126126126126124</v>
      </c>
      <c r="IB15" s="276">
        <f t="shared" si="111"/>
        <v>26.105263157894743</v>
      </c>
      <c r="IC15" s="276">
        <f t="shared" si="111"/>
        <v>73.738347798135635</v>
      </c>
      <c r="ID15" s="276">
        <f t="shared" si="111"/>
        <v>47.956909361069847</v>
      </c>
      <c r="IE15" s="276">
        <f t="shared" si="111"/>
        <v>24.327122153209114</v>
      </c>
      <c r="IF15" s="276">
        <f t="shared" si="111"/>
        <v>40.090246442207579</v>
      </c>
      <c r="IG15" s="276">
        <f t="shared" ref="IG15:IN15" si="112">(IG14/HT14-1)*100</f>
        <v>5.9631686641332893</v>
      </c>
      <c r="IH15" s="273">
        <f t="shared" si="112"/>
        <v>0.70512820512820262</v>
      </c>
      <c r="II15" s="276">
        <f t="shared" si="112"/>
        <v>7.6570847112694018</v>
      </c>
      <c r="IJ15" s="276">
        <f t="shared" si="112"/>
        <v>5.5333865389731285</v>
      </c>
      <c r="IK15" s="276">
        <f t="shared" si="112"/>
        <v>0.54193548387095891</v>
      </c>
      <c r="IL15" s="276">
        <f t="shared" si="112"/>
        <v>3.2162162162162167</v>
      </c>
      <c r="IM15" s="262">
        <f>(IM14/HZ14-1)*100</f>
        <v>19.680619280752577</v>
      </c>
      <c r="IN15" s="276">
        <f t="shared" si="112"/>
        <v>3.5998819710829189</v>
      </c>
      <c r="IO15" s="377">
        <f t="shared" ref="IO15:IY15" si="113">(IO14/IB14-1)*100</f>
        <v>8.3472454090150361</v>
      </c>
      <c r="IP15" s="382">
        <f t="shared" si="113"/>
        <v>-21.073080481036076</v>
      </c>
      <c r="IQ15" s="382">
        <f t="shared" si="113"/>
        <v>-7.2056239015817258</v>
      </c>
      <c r="IR15" s="382">
        <f t="shared" si="113"/>
        <v>22.342492367471543</v>
      </c>
      <c r="IS15" s="382">
        <f t="shared" si="113"/>
        <v>21.754212091179383</v>
      </c>
      <c r="IT15" s="382">
        <f t="shared" si="113"/>
        <v>34.427586206896542</v>
      </c>
      <c r="IU15" s="382">
        <f t="shared" si="113"/>
        <v>29.344366645448751</v>
      </c>
      <c r="IV15" s="382">
        <f t="shared" si="113"/>
        <v>10.467863894139896</v>
      </c>
      <c r="IW15" s="382">
        <f t="shared" si="113"/>
        <v>40.761280564658442</v>
      </c>
      <c r="IX15" s="382">
        <f t="shared" si="113"/>
        <v>25.205338809034906</v>
      </c>
      <c r="IY15" s="382">
        <f t="shared" si="113"/>
        <v>27.206074888714316</v>
      </c>
      <c r="IZ15" s="262">
        <f>(IZ14/IM14-1)*100</f>
        <v>14.84226082114326</v>
      </c>
      <c r="JA15" s="262">
        <f>(JA14/IN14-1)*100</f>
        <v>37.738536029621187</v>
      </c>
      <c r="JB15" s="261">
        <f>(JB14/IO14-1)*100</f>
        <v>41.936312275295329</v>
      </c>
    </row>
    <row r="16" spans="1:262" x14ac:dyDescent="0.15">
      <c r="A16" s="412" t="s">
        <v>68</v>
      </c>
      <c r="B16" s="11" t="s">
        <v>63</v>
      </c>
      <c r="C16" s="74">
        <v>43665</v>
      </c>
      <c r="D16" s="24">
        <v>43791</v>
      </c>
      <c r="E16" s="114">
        <v>40061</v>
      </c>
      <c r="F16" s="24">
        <v>90968</v>
      </c>
      <c r="G16" s="171">
        <v>42057</v>
      </c>
      <c r="H16" s="173">
        <v>49370</v>
      </c>
      <c r="I16" s="171">
        <v>66153</v>
      </c>
      <c r="J16" s="173">
        <v>66364</v>
      </c>
      <c r="K16" s="171">
        <v>56063</v>
      </c>
      <c r="L16" s="173">
        <v>59175</v>
      </c>
      <c r="M16" s="25">
        <v>59861</v>
      </c>
      <c r="N16" s="24">
        <f>SUM(O16:Z16)</f>
        <v>72715</v>
      </c>
      <c r="O16" s="25">
        <v>4761</v>
      </c>
      <c r="P16" s="24">
        <v>4927</v>
      </c>
      <c r="Q16" s="25">
        <v>5341</v>
      </c>
      <c r="R16" s="24">
        <v>6093</v>
      </c>
      <c r="S16" s="25">
        <v>5736</v>
      </c>
      <c r="T16" s="24">
        <v>4862</v>
      </c>
      <c r="U16" s="25">
        <v>5100</v>
      </c>
      <c r="V16" s="24">
        <v>5142</v>
      </c>
      <c r="W16" s="25">
        <v>5110</v>
      </c>
      <c r="X16" s="24">
        <v>6069</v>
      </c>
      <c r="Y16" s="25">
        <v>6061</v>
      </c>
      <c r="Z16" s="24">
        <v>13513</v>
      </c>
      <c r="AA16" s="25">
        <f>SUM(AB16:AM16)</f>
        <v>57028</v>
      </c>
      <c r="AB16" s="101">
        <v>5019</v>
      </c>
      <c r="AC16" s="21">
        <v>4817</v>
      </c>
      <c r="AD16" s="71">
        <v>4749</v>
      </c>
      <c r="AE16" s="28">
        <v>3899</v>
      </c>
      <c r="AF16" s="27">
        <v>3945</v>
      </c>
      <c r="AG16" s="28">
        <v>4835</v>
      </c>
      <c r="AH16" s="27">
        <v>4741</v>
      </c>
      <c r="AI16" s="28">
        <v>5052</v>
      </c>
      <c r="AJ16" s="27">
        <v>3900</v>
      </c>
      <c r="AK16" s="28">
        <v>5124</v>
      </c>
      <c r="AL16" s="28">
        <v>5568</v>
      </c>
      <c r="AM16" s="88">
        <v>5379</v>
      </c>
      <c r="AN16" s="174">
        <f>SUM(AO16:AZ16)</f>
        <v>88635</v>
      </c>
      <c r="AO16" s="162">
        <v>5848</v>
      </c>
      <c r="AP16" s="159">
        <v>6174</v>
      </c>
      <c r="AQ16" s="159">
        <v>9250</v>
      </c>
      <c r="AR16" s="159">
        <v>12324</v>
      </c>
      <c r="AS16" s="159">
        <v>4434</v>
      </c>
      <c r="AT16" s="159">
        <v>6327</v>
      </c>
      <c r="AU16" s="159">
        <v>5579</v>
      </c>
      <c r="AV16" s="159">
        <v>5954</v>
      </c>
      <c r="AW16" s="159">
        <v>7586</v>
      </c>
      <c r="AX16" s="159">
        <v>7022</v>
      </c>
      <c r="AY16" s="159">
        <v>9382</v>
      </c>
      <c r="AZ16" s="159">
        <v>8755</v>
      </c>
      <c r="BA16" s="159">
        <v>9392</v>
      </c>
      <c r="BB16" s="159">
        <v>12944</v>
      </c>
      <c r="BC16" s="159">
        <v>11769</v>
      </c>
      <c r="BD16" s="159">
        <v>15326</v>
      </c>
      <c r="BE16" s="159">
        <v>14243</v>
      </c>
      <c r="BF16" s="159">
        <v>18040</v>
      </c>
      <c r="BG16" s="159">
        <v>16752</v>
      </c>
      <c r="BH16" s="159">
        <v>11817</v>
      </c>
      <c r="BI16" s="159">
        <v>16339</v>
      </c>
      <c r="BJ16" s="159">
        <v>16154</v>
      </c>
      <c r="BK16" s="159">
        <v>15226</v>
      </c>
      <c r="BL16" s="159">
        <v>22509</v>
      </c>
      <c r="BM16" s="161">
        <f>SUM(BA16:BL16)</f>
        <v>180511</v>
      </c>
      <c r="BN16" s="14">
        <v>21956</v>
      </c>
      <c r="BO16" s="14">
        <v>25859</v>
      </c>
      <c r="BP16" s="14">
        <v>23139</v>
      </c>
      <c r="BQ16" s="14">
        <v>25231</v>
      </c>
      <c r="BR16" s="14">
        <v>22215</v>
      </c>
      <c r="BS16" s="72">
        <v>24954</v>
      </c>
      <c r="BT16" s="28">
        <v>24880</v>
      </c>
      <c r="BU16" s="27">
        <v>22538</v>
      </c>
      <c r="BV16" s="72">
        <v>23706</v>
      </c>
      <c r="BW16" s="72">
        <v>23560</v>
      </c>
      <c r="BX16" s="206">
        <v>21387</v>
      </c>
      <c r="BY16" s="257">
        <v>20027</v>
      </c>
      <c r="BZ16" s="235">
        <f>SUM(BN16:BY16)</f>
        <v>279452</v>
      </c>
      <c r="CA16" s="225">
        <v>20475</v>
      </c>
      <c r="CB16" s="226">
        <v>22239</v>
      </c>
      <c r="CC16" s="226">
        <v>25008</v>
      </c>
      <c r="CD16" s="277">
        <v>22054</v>
      </c>
      <c r="CE16" s="277">
        <v>20004</v>
      </c>
      <c r="CF16" s="277">
        <v>23658</v>
      </c>
      <c r="CG16" s="277">
        <v>24065</v>
      </c>
      <c r="CH16" s="277">
        <v>23175</v>
      </c>
      <c r="CI16" s="277">
        <v>22978</v>
      </c>
      <c r="CJ16" s="277">
        <v>21618</v>
      </c>
      <c r="CK16" s="277">
        <v>22359</v>
      </c>
      <c r="CL16" s="270">
        <v>22329</v>
      </c>
      <c r="CM16" s="235">
        <f>SUM(CA16:CL16)</f>
        <v>269962</v>
      </c>
      <c r="CN16" s="277">
        <v>19968</v>
      </c>
      <c r="CO16" s="277">
        <v>22674</v>
      </c>
      <c r="CP16" s="277">
        <v>25789</v>
      </c>
      <c r="CQ16" s="277">
        <v>22589</v>
      </c>
      <c r="CR16" s="277">
        <v>19729</v>
      </c>
      <c r="CS16" s="277">
        <v>21462</v>
      </c>
      <c r="CT16" s="277">
        <v>22224</v>
      </c>
      <c r="CU16" s="277">
        <v>20262</v>
      </c>
      <c r="CV16" s="277">
        <v>21567</v>
      </c>
      <c r="CW16" s="277">
        <v>22621</v>
      </c>
      <c r="CX16" s="277">
        <v>24503</v>
      </c>
      <c r="CY16" s="277">
        <v>25204</v>
      </c>
      <c r="CZ16" s="235">
        <f>SUM(CN16:CY16)</f>
        <v>268592</v>
      </c>
      <c r="DA16" s="277">
        <v>24351</v>
      </c>
      <c r="DB16" s="277">
        <v>24402</v>
      </c>
      <c r="DC16" s="277">
        <v>14339</v>
      </c>
      <c r="DD16" s="277">
        <v>14487</v>
      </c>
      <c r="DE16" s="277">
        <v>14084</v>
      </c>
      <c r="DF16" s="277">
        <v>11736</v>
      </c>
      <c r="DG16" s="277">
        <v>14810</v>
      </c>
      <c r="DH16" s="277">
        <v>14840</v>
      </c>
      <c r="DI16" s="277">
        <v>14876</v>
      </c>
      <c r="DJ16" s="277">
        <v>15453</v>
      </c>
      <c r="DK16" s="277">
        <v>10595</v>
      </c>
      <c r="DL16" s="226">
        <v>9128</v>
      </c>
      <c r="DM16" s="211">
        <f>SUM(DA16:DL16)</f>
        <v>183101</v>
      </c>
      <c r="DN16" s="277">
        <v>7427</v>
      </c>
      <c r="DO16" s="277">
        <v>4103</v>
      </c>
      <c r="DP16" s="277">
        <v>5341</v>
      </c>
      <c r="DQ16" s="277">
        <v>5113</v>
      </c>
      <c r="DR16" s="277">
        <v>5025</v>
      </c>
      <c r="DS16" s="277">
        <v>6482</v>
      </c>
      <c r="DT16" s="277">
        <v>4586</v>
      </c>
      <c r="DU16" s="277">
        <v>3665</v>
      </c>
      <c r="DV16" s="277">
        <v>3933</v>
      </c>
      <c r="DW16" s="277">
        <v>4319</v>
      </c>
      <c r="DX16" s="277">
        <v>3326</v>
      </c>
      <c r="DY16" s="277">
        <v>2636</v>
      </c>
      <c r="DZ16" s="211">
        <f>SUM(DN16:DY16)</f>
        <v>55956</v>
      </c>
      <c r="EA16" s="277">
        <v>2144</v>
      </c>
      <c r="EB16" s="277">
        <v>2271</v>
      </c>
      <c r="EC16" s="277">
        <v>1844</v>
      </c>
      <c r="ED16" s="277">
        <v>2042</v>
      </c>
      <c r="EE16" s="277">
        <v>2146</v>
      </c>
      <c r="EF16" s="277">
        <v>3416</v>
      </c>
      <c r="EG16" s="277">
        <v>5252</v>
      </c>
      <c r="EH16" s="277">
        <v>2520</v>
      </c>
      <c r="EI16" s="277">
        <v>3110</v>
      </c>
      <c r="EJ16" s="277">
        <v>3450</v>
      </c>
      <c r="EK16" s="277">
        <v>3295</v>
      </c>
      <c r="EL16" s="277">
        <v>3585</v>
      </c>
      <c r="EM16" s="211">
        <f>SUM(EA16:EL16)</f>
        <v>35075</v>
      </c>
      <c r="EN16" s="277">
        <v>3076</v>
      </c>
      <c r="EO16" s="277">
        <v>3357</v>
      </c>
      <c r="EP16" s="277">
        <v>4749</v>
      </c>
      <c r="EQ16" s="277">
        <v>5423</v>
      </c>
      <c r="ER16" s="277">
        <v>7895</v>
      </c>
      <c r="ES16" s="277">
        <v>5105</v>
      </c>
      <c r="ET16" s="277">
        <v>5330</v>
      </c>
      <c r="EU16" s="277">
        <v>3791</v>
      </c>
      <c r="EV16" s="277">
        <v>2806</v>
      </c>
      <c r="EW16" s="277">
        <v>4916</v>
      </c>
      <c r="EX16" s="277">
        <v>4797</v>
      </c>
      <c r="EY16" s="277">
        <v>4792</v>
      </c>
      <c r="EZ16" s="211">
        <f>SUM(EN16:EY16)</f>
        <v>56037</v>
      </c>
      <c r="FA16" s="277">
        <v>4700</v>
      </c>
      <c r="FB16" s="277">
        <v>4864</v>
      </c>
      <c r="FC16" s="277">
        <v>4392</v>
      </c>
      <c r="FD16" s="277">
        <v>3444</v>
      </c>
      <c r="FE16" s="277">
        <v>3050</v>
      </c>
      <c r="FF16" s="277">
        <v>3923</v>
      </c>
      <c r="FG16" s="277">
        <v>4612</v>
      </c>
      <c r="FH16" s="277">
        <v>4248</v>
      </c>
      <c r="FI16" s="277">
        <v>5185</v>
      </c>
      <c r="FJ16" s="277">
        <v>6040</v>
      </c>
      <c r="FK16" s="277">
        <v>6130</v>
      </c>
      <c r="FL16" s="277">
        <v>5704</v>
      </c>
      <c r="FM16" s="211">
        <f>SUM(FA16:FL16)</f>
        <v>56292</v>
      </c>
      <c r="FN16" s="277">
        <v>4857</v>
      </c>
      <c r="FO16" s="277">
        <v>6420</v>
      </c>
      <c r="FP16" s="277">
        <v>5692</v>
      </c>
      <c r="FQ16" s="277">
        <v>5550</v>
      </c>
      <c r="FR16" s="277">
        <v>4669</v>
      </c>
      <c r="FS16" s="277">
        <v>5225</v>
      </c>
      <c r="FT16" s="277">
        <v>5395</v>
      </c>
      <c r="FU16" s="277">
        <v>4624</v>
      </c>
      <c r="FV16" s="277">
        <v>5218</v>
      </c>
      <c r="FW16" s="277">
        <v>4845</v>
      </c>
      <c r="FX16" s="277">
        <v>4875</v>
      </c>
      <c r="FY16" s="277">
        <v>4552</v>
      </c>
      <c r="FZ16" s="211">
        <f>SUM(FN16:FY16)</f>
        <v>61922</v>
      </c>
      <c r="GA16" s="277">
        <v>4632</v>
      </c>
      <c r="GB16" s="277">
        <v>4737</v>
      </c>
      <c r="GC16" s="277">
        <v>5412</v>
      </c>
      <c r="GD16" s="277">
        <v>8279</v>
      </c>
      <c r="GE16" s="277">
        <v>7998</v>
      </c>
      <c r="GF16" s="277">
        <v>5004</v>
      </c>
      <c r="GG16" s="277">
        <v>5333</v>
      </c>
      <c r="GH16" s="277">
        <v>4270</v>
      </c>
      <c r="GI16" s="277">
        <v>5122</v>
      </c>
      <c r="GJ16" s="277">
        <v>5507</v>
      </c>
      <c r="GK16" s="277">
        <v>5119</v>
      </c>
      <c r="GL16" s="277">
        <v>5478</v>
      </c>
      <c r="GM16" s="211">
        <f>SUM(GA16:GL16)</f>
        <v>66891</v>
      </c>
      <c r="GN16" s="277">
        <v>5022</v>
      </c>
      <c r="GO16" s="277">
        <v>5369</v>
      </c>
      <c r="GP16" s="277">
        <v>5923</v>
      </c>
      <c r="GQ16" s="277">
        <v>5354</v>
      </c>
      <c r="GR16" s="277">
        <v>6043</v>
      </c>
      <c r="GS16" s="277">
        <v>6345</v>
      </c>
      <c r="GT16" s="277">
        <v>6550</v>
      </c>
      <c r="GU16" s="277">
        <v>4974</v>
      </c>
      <c r="GV16" s="277">
        <v>6230</v>
      </c>
      <c r="GW16" s="277">
        <v>6047</v>
      </c>
      <c r="GX16" s="277">
        <v>5792</v>
      </c>
      <c r="GY16" s="277">
        <v>5636</v>
      </c>
      <c r="GZ16" s="211">
        <f>SUM(GN16:GY16)</f>
        <v>69285</v>
      </c>
      <c r="HA16" s="277">
        <v>5139</v>
      </c>
      <c r="HB16" s="277">
        <v>5804</v>
      </c>
      <c r="HC16" s="277">
        <v>5833</v>
      </c>
      <c r="HD16" s="277">
        <v>5600</v>
      </c>
      <c r="HE16" s="277">
        <v>5208</v>
      </c>
      <c r="HF16" s="277">
        <v>5501</v>
      </c>
      <c r="HG16" s="277">
        <v>5645</v>
      </c>
      <c r="HH16" s="277">
        <v>4555</v>
      </c>
      <c r="HI16" s="277">
        <v>5414</v>
      </c>
      <c r="HJ16" s="277">
        <v>5555</v>
      </c>
      <c r="HK16" s="277">
        <v>5397</v>
      </c>
      <c r="HL16" s="277">
        <v>5164</v>
      </c>
      <c r="HM16" s="211">
        <f>SUM(HA16:HL16)</f>
        <v>64815</v>
      </c>
      <c r="HN16" s="277">
        <v>4985</v>
      </c>
      <c r="HO16" s="277">
        <v>5119</v>
      </c>
      <c r="HP16" s="277">
        <v>3336</v>
      </c>
      <c r="HQ16" s="277">
        <v>3202</v>
      </c>
      <c r="HR16" s="277">
        <v>3026</v>
      </c>
      <c r="HS16" s="277">
        <v>3069</v>
      </c>
      <c r="HT16" s="277">
        <v>3328</v>
      </c>
      <c r="HU16" s="277">
        <v>4913</v>
      </c>
      <c r="HV16" s="277">
        <v>3715</v>
      </c>
      <c r="HW16" s="277">
        <v>3088</v>
      </c>
      <c r="HX16" s="277">
        <v>3462</v>
      </c>
      <c r="HY16" s="277">
        <v>3103</v>
      </c>
      <c r="HZ16" s="211">
        <f>SUM(HN16:HY16)</f>
        <v>44346</v>
      </c>
      <c r="IA16" s="277">
        <v>3106</v>
      </c>
      <c r="IB16" s="277">
        <v>3414</v>
      </c>
      <c r="IC16" s="277">
        <v>2831</v>
      </c>
      <c r="ID16" s="277">
        <v>4268</v>
      </c>
      <c r="IE16" s="277">
        <v>3203</v>
      </c>
      <c r="IF16" s="277">
        <v>3554</v>
      </c>
      <c r="IG16" s="277">
        <v>3439</v>
      </c>
      <c r="IH16" s="277">
        <v>2513</v>
      </c>
      <c r="II16" s="277">
        <v>2872</v>
      </c>
      <c r="IJ16" s="277">
        <v>2755</v>
      </c>
      <c r="IK16" s="277">
        <v>2698</v>
      </c>
      <c r="IL16" s="277">
        <v>2605</v>
      </c>
      <c r="IM16" s="211">
        <f>SUM(IA16:IL16)</f>
        <v>37258</v>
      </c>
      <c r="IN16" s="277">
        <v>1960</v>
      </c>
      <c r="IO16" s="374">
        <v>2174</v>
      </c>
      <c r="IP16" s="374">
        <v>2481</v>
      </c>
      <c r="IQ16" s="374">
        <v>3092</v>
      </c>
      <c r="IR16" s="374">
        <v>2738</v>
      </c>
      <c r="IS16" s="374">
        <v>2973</v>
      </c>
      <c r="IT16" s="374">
        <v>3135</v>
      </c>
      <c r="IU16" s="374">
        <v>2311</v>
      </c>
      <c r="IV16" s="374">
        <v>2412</v>
      </c>
      <c r="IW16" s="374">
        <v>2635</v>
      </c>
      <c r="IX16" s="374">
        <v>2710</v>
      </c>
      <c r="IY16" s="374">
        <v>2441</v>
      </c>
      <c r="IZ16" s="211">
        <f>SUM(IN16:IY16)</f>
        <v>31062</v>
      </c>
      <c r="JA16" s="211">
        <v>2307</v>
      </c>
      <c r="JB16" s="279">
        <v>2405</v>
      </c>
    </row>
    <row r="17" spans="1:262" ht="14.25" thickBot="1" x14ac:dyDescent="0.2">
      <c r="A17" s="408"/>
      <c r="B17" s="32" t="s">
        <v>64</v>
      </c>
      <c r="C17" s="17"/>
      <c r="D17" s="18">
        <f t="shared" ref="D17:N17" si="114">(D16/C16-1)*100</f>
        <v>0.28856063208519966</v>
      </c>
      <c r="E17" s="19">
        <f t="shared" si="114"/>
        <v>-8.5177319540544865</v>
      </c>
      <c r="F17" s="18">
        <f t="shared" si="114"/>
        <v>127.07371258830284</v>
      </c>
      <c r="G17" s="184">
        <f t="shared" si="114"/>
        <v>-53.767258816287047</v>
      </c>
      <c r="H17" s="185">
        <f t="shared" si="114"/>
        <v>17.388306346149275</v>
      </c>
      <c r="I17" s="184">
        <f t="shared" si="114"/>
        <v>33.994328539598939</v>
      </c>
      <c r="J17" s="185">
        <f t="shared" si="114"/>
        <v>0.31895756806190612</v>
      </c>
      <c r="K17" s="184">
        <f t="shared" si="114"/>
        <v>-15.521969742631548</v>
      </c>
      <c r="L17" s="185">
        <f t="shared" si="114"/>
        <v>5.5508980967839738</v>
      </c>
      <c r="M17" s="19">
        <f t="shared" si="114"/>
        <v>1.1592733417828516</v>
      </c>
      <c r="N17" s="18">
        <f t="shared" si="114"/>
        <v>21.473079300379204</v>
      </c>
      <c r="O17" s="19" t="e">
        <f>(O16/#REF!-1)*100</f>
        <v>#REF!</v>
      </c>
      <c r="P17" s="19" t="e">
        <f>(P16/#REF!-1)*100</f>
        <v>#REF!</v>
      </c>
      <c r="Q17" s="19" t="e">
        <f>(Q16/#REF!-1)*100</f>
        <v>#REF!</v>
      </c>
      <c r="R17" s="19" t="e">
        <f>(R16/#REF!-1)*100</f>
        <v>#REF!</v>
      </c>
      <c r="S17" s="19" t="e">
        <f>(S16/#REF!-1)*100</f>
        <v>#REF!</v>
      </c>
      <c r="T17" s="19" t="e">
        <f>(T16/#REF!-1)*100</f>
        <v>#REF!</v>
      </c>
      <c r="U17" s="19" t="e">
        <f>(U16/#REF!-1)*100</f>
        <v>#REF!</v>
      </c>
      <c r="V17" s="19" t="e">
        <f>(V16/#REF!-1)*100</f>
        <v>#REF!</v>
      </c>
      <c r="W17" s="19" t="e">
        <f>(W16/#REF!-1)*100</f>
        <v>#REF!</v>
      </c>
      <c r="X17" s="19" t="e">
        <f>(X16/#REF!-1)*100</f>
        <v>#REF!</v>
      </c>
      <c r="Y17" s="19" t="e">
        <f>(Y16/#REF!-1)*100</f>
        <v>#REF!</v>
      </c>
      <c r="Z17" s="69" t="e">
        <f>(Z16/#REF!-1)*100</f>
        <v>#REF!</v>
      </c>
      <c r="AA17" s="19">
        <f t="shared" ref="AA17:AM17" si="115">(AA16/N16-1)*100</f>
        <v>-21.573265488551197</v>
      </c>
      <c r="AB17" s="100">
        <f t="shared" si="115"/>
        <v>5.4190296156269691</v>
      </c>
      <c r="AC17" s="19">
        <f t="shared" si="115"/>
        <v>-2.2325959001420759</v>
      </c>
      <c r="AD17" s="69">
        <f t="shared" si="115"/>
        <v>-11.08406665418461</v>
      </c>
      <c r="AE17" s="19">
        <f t="shared" si="115"/>
        <v>-36.008534383719024</v>
      </c>
      <c r="AF17" s="18">
        <f t="shared" si="115"/>
        <v>-31.223849372384937</v>
      </c>
      <c r="AG17" s="19">
        <f t="shared" si="115"/>
        <v>-0.55532702591526428</v>
      </c>
      <c r="AH17" s="18">
        <f t="shared" si="115"/>
        <v>-7.0392156862745132</v>
      </c>
      <c r="AI17" s="19">
        <f t="shared" si="115"/>
        <v>-1.7502917152858788</v>
      </c>
      <c r="AJ17" s="18">
        <f t="shared" si="115"/>
        <v>-23.679060665362041</v>
      </c>
      <c r="AK17" s="19">
        <f t="shared" si="115"/>
        <v>-15.570934256055368</v>
      </c>
      <c r="AL17" s="19">
        <f t="shared" si="115"/>
        <v>-8.1339712918660272</v>
      </c>
      <c r="AM17" s="70">
        <f t="shared" si="115"/>
        <v>-60.193887367719981</v>
      </c>
      <c r="AN17" s="174">
        <f t="shared" ref="AN17:AN27" si="116">SUM(AO17:AZ17)</f>
        <v>697.14621562757088</v>
      </c>
      <c r="AO17" s="200">
        <f t="shared" ref="AO17:AZ17" si="117">(AO16/AB16-1)*100</f>
        <v>16.517234508866309</v>
      </c>
      <c r="AP17" s="184">
        <f t="shared" si="117"/>
        <v>28.171060826240392</v>
      </c>
      <c r="AQ17" s="184">
        <f t="shared" si="117"/>
        <v>94.777847967993267</v>
      </c>
      <c r="AR17" s="184">
        <f t="shared" si="117"/>
        <v>216.08104642215952</v>
      </c>
      <c r="AS17" s="184">
        <f t="shared" si="117"/>
        <v>12.395437262357412</v>
      </c>
      <c r="AT17" s="184">
        <f t="shared" si="117"/>
        <v>30.858324715615314</v>
      </c>
      <c r="AU17" s="184">
        <f t="shared" si="117"/>
        <v>17.675595865851079</v>
      </c>
      <c r="AV17" s="184">
        <f t="shared" si="117"/>
        <v>17.854315122723662</v>
      </c>
      <c r="AW17" s="184">
        <f t="shared" si="117"/>
        <v>94.512820512820511</v>
      </c>
      <c r="AX17" s="184">
        <f t="shared" si="117"/>
        <v>37.041373926619833</v>
      </c>
      <c r="AY17" s="184">
        <f t="shared" si="117"/>
        <v>68.498563218390814</v>
      </c>
      <c r="AZ17" s="184">
        <f t="shared" si="117"/>
        <v>62.762595277932711</v>
      </c>
      <c r="BA17" s="184">
        <f t="shared" ref="BA17:BL17" si="118">(BA16/AO16-1)*100</f>
        <v>60.601915184678525</v>
      </c>
      <c r="BB17" s="184">
        <f t="shared" si="118"/>
        <v>109.65338516358925</v>
      </c>
      <c r="BC17" s="184">
        <f t="shared" si="118"/>
        <v>27.232432432432429</v>
      </c>
      <c r="BD17" s="184">
        <f t="shared" si="118"/>
        <v>24.358974358974361</v>
      </c>
      <c r="BE17" s="184">
        <f t="shared" si="118"/>
        <v>221.22237257555253</v>
      </c>
      <c r="BF17" s="184">
        <f t="shared" si="118"/>
        <v>185.12723249565352</v>
      </c>
      <c r="BG17" s="184">
        <f t="shared" si="118"/>
        <v>200.26886538806238</v>
      </c>
      <c r="BH17" s="184">
        <f t="shared" si="118"/>
        <v>98.471615720524014</v>
      </c>
      <c r="BI17" s="184">
        <f t="shared" si="118"/>
        <v>115.38360137094648</v>
      </c>
      <c r="BJ17" s="184">
        <f t="shared" si="118"/>
        <v>130.04841925377386</v>
      </c>
      <c r="BK17" s="184">
        <f t="shared" si="118"/>
        <v>62.289490513749726</v>
      </c>
      <c r="BL17" s="184">
        <f t="shared" si="118"/>
        <v>157.09880068532266</v>
      </c>
      <c r="BM17" s="198">
        <f>(BM16/AN16-1)*100</f>
        <v>103.65656907542169</v>
      </c>
      <c r="BN17" s="19">
        <f t="shared" ref="BN17:BY17" si="119">(BN16/BA16-1)*100</f>
        <v>133.77342419080068</v>
      </c>
      <c r="BO17" s="19">
        <f t="shared" si="119"/>
        <v>99.775957972805941</v>
      </c>
      <c r="BP17" s="19">
        <f t="shared" si="119"/>
        <v>96.60973744583228</v>
      </c>
      <c r="BQ17" s="19">
        <f t="shared" si="119"/>
        <v>64.628735482187125</v>
      </c>
      <c r="BR17" s="19">
        <f t="shared" si="119"/>
        <v>55.97135434950502</v>
      </c>
      <c r="BS17" s="69">
        <f t="shared" si="119"/>
        <v>38.325942350332596</v>
      </c>
      <c r="BT17" s="19">
        <f t="shared" si="119"/>
        <v>48.519579751671451</v>
      </c>
      <c r="BU17" s="18">
        <f t="shared" si="119"/>
        <v>90.725226368790729</v>
      </c>
      <c r="BV17" s="69">
        <f t="shared" si="119"/>
        <v>45.088438704939108</v>
      </c>
      <c r="BW17" s="69">
        <f t="shared" si="119"/>
        <v>45.846230035904426</v>
      </c>
      <c r="BX17" s="69">
        <f t="shared" si="119"/>
        <v>40.463680546433721</v>
      </c>
      <c r="BY17" s="109">
        <f t="shared" si="119"/>
        <v>-11.026700430938741</v>
      </c>
      <c r="BZ17" s="262">
        <f t="shared" ref="BZ17:EG17" si="120">(BZ16/BM16-1)*100</f>
        <v>54.811618128535102</v>
      </c>
      <c r="CA17" s="217">
        <f t="shared" si="120"/>
        <v>-6.7453087994170158</v>
      </c>
      <c r="CB17" s="218">
        <f t="shared" si="120"/>
        <v>-13.99899454735295</v>
      </c>
      <c r="CC17" s="218">
        <f t="shared" si="120"/>
        <v>8.0772721379489099</v>
      </c>
      <c r="CD17" s="273">
        <f t="shared" si="120"/>
        <v>-12.591653125123859</v>
      </c>
      <c r="CE17" s="273">
        <f t="shared" si="120"/>
        <v>-9.9527346387575992</v>
      </c>
      <c r="CF17" s="273">
        <f t="shared" si="120"/>
        <v>-5.1935561433036792</v>
      </c>
      <c r="CG17" s="273">
        <f t="shared" si="120"/>
        <v>-3.2757234726688123</v>
      </c>
      <c r="CH17" s="273">
        <f t="shared" si="120"/>
        <v>2.8263377407045986</v>
      </c>
      <c r="CI17" s="273">
        <f t="shared" si="120"/>
        <v>-3.0709525014764205</v>
      </c>
      <c r="CJ17" s="273">
        <f t="shared" si="120"/>
        <v>-8.2427843803056007</v>
      </c>
      <c r="CK17" s="273">
        <f t="shared" si="120"/>
        <v>4.5448169448730535</v>
      </c>
      <c r="CL17" s="266">
        <f t="shared" si="120"/>
        <v>11.494482448694265</v>
      </c>
      <c r="CM17" s="262">
        <f t="shared" si="120"/>
        <v>-3.395932038418048</v>
      </c>
      <c r="CN17" s="273">
        <f t="shared" si="120"/>
        <v>-2.4761904761904763</v>
      </c>
      <c r="CO17" s="273">
        <f t="shared" si="120"/>
        <v>1.9560232024821156</v>
      </c>
      <c r="CP17" s="273">
        <f t="shared" si="120"/>
        <v>3.1230006397952703</v>
      </c>
      <c r="CQ17" s="273">
        <f t="shared" si="120"/>
        <v>2.4258637888818324</v>
      </c>
      <c r="CR17" s="273">
        <f t="shared" si="120"/>
        <v>-1.3747250549890011</v>
      </c>
      <c r="CS17" s="273">
        <f t="shared" si="120"/>
        <v>-9.2822723814354529</v>
      </c>
      <c r="CT17" s="273">
        <f t="shared" si="120"/>
        <v>-7.6501142738416794</v>
      </c>
      <c r="CU17" s="273">
        <f t="shared" si="120"/>
        <v>-12.569579288025889</v>
      </c>
      <c r="CV17" s="273">
        <f t="shared" si="120"/>
        <v>-6.14065627991992</v>
      </c>
      <c r="CW17" s="273">
        <f t="shared" si="120"/>
        <v>4.6396521417337411</v>
      </c>
      <c r="CX17" s="273">
        <f t="shared" si="120"/>
        <v>9.5889798291515671</v>
      </c>
      <c r="CY17" s="273">
        <f t="shared" si="120"/>
        <v>12.875632585427033</v>
      </c>
      <c r="CZ17" s="262">
        <f t="shared" si="120"/>
        <v>-0.5074788303539024</v>
      </c>
      <c r="DA17" s="273">
        <f t="shared" si="120"/>
        <v>21.950120192307686</v>
      </c>
      <c r="DB17" s="273">
        <f t="shared" si="120"/>
        <v>7.6210637734850595</v>
      </c>
      <c r="DC17" s="273">
        <f t="shared" si="120"/>
        <v>-44.398774671371513</v>
      </c>
      <c r="DD17" s="273">
        <f t="shared" si="120"/>
        <v>-35.867014918765769</v>
      </c>
      <c r="DE17" s="273">
        <f t="shared" si="120"/>
        <v>-28.61270211363982</v>
      </c>
      <c r="DF17" s="273">
        <f t="shared" si="120"/>
        <v>-45.31730500419345</v>
      </c>
      <c r="DG17" s="273">
        <f t="shared" si="120"/>
        <v>-33.360331173506118</v>
      </c>
      <c r="DH17" s="273">
        <f t="shared" si="120"/>
        <v>-26.759451189418616</v>
      </c>
      <c r="DI17" s="273">
        <f t="shared" si="120"/>
        <v>-31.024250011591782</v>
      </c>
      <c r="DJ17" s="273">
        <f t="shared" si="120"/>
        <v>-31.687370142787675</v>
      </c>
      <c r="DK17" s="273">
        <f t="shared" si="120"/>
        <v>-56.760396686120075</v>
      </c>
      <c r="DL17" s="218">
        <f t="shared" si="120"/>
        <v>-63.783526424377079</v>
      </c>
      <c r="DM17" s="262">
        <f t="shared" si="120"/>
        <v>-31.829317328885441</v>
      </c>
      <c r="DN17" s="273">
        <f t="shared" si="120"/>
        <v>-69.500225863414229</v>
      </c>
      <c r="DO17" s="273">
        <f t="shared" si="120"/>
        <v>-83.185804442258828</v>
      </c>
      <c r="DP17" s="273">
        <f t="shared" si="120"/>
        <v>-62.751935281400371</v>
      </c>
      <c r="DQ17" s="273">
        <f t="shared" si="120"/>
        <v>-64.706288396493406</v>
      </c>
      <c r="DR17" s="273">
        <f t="shared" si="120"/>
        <v>-64.32121556376029</v>
      </c>
      <c r="DS17" s="273">
        <f t="shared" si="120"/>
        <v>-44.768234492160872</v>
      </c>
      <c r="DT17" s="273">
        <f t="shared" si="120"/>
        <v>-69.034436191762325</v>
      </c>
      <c r="DU17" s="273">
        <f t="shared" si="120"/>
        <v>-75.303234501347703</v>
      </c>
      <c r="DV17" s="273">
        <f t="shared" si="120"/>
        <v>-73.561441247647224</v>
      </c>
      <c r="DW17" s="273">
        <f t="shared" si="120"/>
        <v>-72.050734485213212</v>
      </c>
      <c r="DX17" s="273">
        <f t="shared" si="120"/>
        <v>-68.607833883907503</v>
      </c>
      <c r="DY17" s="273">
        <f t="shared" si="120"/>
        <v>-71.121822962313757</v>
      </c>
      <c r="DZ17" s="262">
        <f t="shared" si="120"/>
        <v>-69.439817368556163</v>
      </c>
      <c r="EA17" s="273">
        <f t="shared" si="120"/>
        <v>-71.132354921233329</v>
      </c>
      <c r="EB17" s="273">
        <f t="shared" si="120"/>
        <v>-44.650255910309532</v>
      </c>
      <c r="EC17" s="273">
        <f t="shared" si="120"/>
        <v>-65.474630219060103</v>
      </c>
      <c r="ED17" s="273">
        <f t="shared" si="120"/>
        <v>-60.062585566203794</v>
      </c>
      <c r="EE17" s="273">
        <f t="shared" si="120"/>
        <v>-57.293532338308452</v>
      </c>
      <c r="EF17" s="273">
        <f t="shared" si="120"/>
        <v>-47.300215982721383</v>
      </c>
      <c r="EG17" s="273">
        <f t="shared" si="120"/>
        <v>14.522459659834276</v>
      </c>
      <c r="EH17" s="273">
        <f t="shared" ref="EH17:FA17" si="121">(EH16/DU16-1)*100</f>
        <v>-31.241473396998632</v>
      </c>
      <c r="EI17" s="273">
        <f t="shared" si="121"/>
        <v>-20.925502161200104</v>
      </c>
      <c r="EJ17" s="273">
        <f t="shared" si="121"/>
        <v>-20.120398240333415</v>
      </c>
      <c r="EK17" s="273">
        <f t="shared" si="121"/>
        <v>-0.93205051112447146</v>
      </c>
      <c r="EL17" s="273">
        <f t="shared" si="121"/>
        <v>36.001517450682854</v>
      </c>
      <c r="EM17" s="262">
        <f t="shared" si="121"/>
        <v>-37.316820358853384</v>
      </c>
      <c r="EN17" s="273">
        <f t="shared" si="121"/>
        <v>43.470149253731336</v>
      </c>
      <c r="EO17" s="273">
        <f t="shared" si="121"/>
        <v>47.82034346103039</v>
      </c>
      <c r="EP17" s="273">
        <f t="shared" si="121"/>
        <v>157.53796095444685</v>
      </c>
      <c r="EQ17" s="273">
        <f t="shared" si="121"/>
        <v>165.57296767874635</v>
      </c>
      <c r="ER17" s="273">
        <f t="shared" si="121"/>
        <v>267.89375582479028</v>
      </c>
      <c r="ES17" s="273">
        <f t="shared" si="121"/>
        <v>49.44379391100702</v>
      </c>
      <c r="ET17" s="273">
        <f t="shared" si="121"/>
        <v>1.4851485148514865</v>
      </c>
      <c r="EU17" s="273">
        <f t="shared" si="121"/>
        <v>50.436507936507937</v>
      </c>
      <c r="EV17" s="273">
        <f t="shared" si="121"/>
        <v>-9.7749196141479153</v>
      </c>
      <c r="EW17" s="273">
        <f t="shared" si="121"/>
        <v>42.492753623188406</v>
      </c>
      <c r="EX17" s="273">
        <f t="shared" si="121"/>
        <v>45.584218512898332</v>
      </c>
      <c r="EY17" s="273">
        <f t="shared" si="121"/>
        <v>33.668061366806135</v>
      </c>
      <c r="EZ17" s="262">
        <f t="shared" si="121"/>
        <v>59.763364219529571</v>
      </c>
      <c r="FA17" s="273">
        <f t="shared" si="121"/>
        <v>52.795838751625482</v>
      </c>
      <c r="FB17" s="273">
        <f t="shared" ref="FB17:HY17" si="122">(FB16/EO16-1)*100</f>
        <v>44.891271969019961</v>
      </c>
      <c r="FC17" s="273">
        <f t="shared" si="122"/>
        <v>-7.5173720783322846</v>
      </c>
      <c r="FD17" s="273">
        <f t="shared" si="122"/>
        <v>-36.492716208740546</v>
      </c>
      <c r="FE17" s="273">
        <f t="shared" si="122"/>
        <v>-61.367954401519938</v>
      </c>
      <c r="FF17" s="273">
        <f t="shared" si="122"/>
        <v>-23.153770812928499</v>
      </c>
      <c r="FG17" s="273">
        <f t="shared" si="122"/>
        <v>-13.470919324577856</v>
      </c>
      <c r="FH17" s="273">
        <f t="shared" si="122"/>
        <v>12.054866789765239</v>
      </c>
      <c r="FI17" s="273">
        <f t="shared" si="122"/>
        <v>84.782608695652172</v>
      </c>
      <c r="FJ17" s="273">
        <f t="shared" si="122"/>
        <v>22.864117168429622</v>
      </c>
      <c r="FK17" s="273">
        <f t="shared" si="122"/>
        <v>27.788200958932663</v>
      </c>
      <c r="FL17" s="273">
        <f t="shared" si="122"/>
        <v>19.031719532554249</v>
      </c>
      <c r="FM17" s="262">
        <f t="shared" si="122"/>
        <v>0.45505648053965064</v>
      </c>
      <c r="FN17" s="273">
        <f t="shared" si="122"/>
        <v>3.3404255319148923</v>
      </c>
      <c r="FO17" s="273">
        <f t="shared" si="122"/>
        <v>31.990131578947366</v>
      </c>
      <c r="FP17" s="273">
        <f t="shared" si="122"/>
        <v>29.599271402550098</v>
      </c>
      <c r="FQ17" s="273">
        <f t="shared" si="122"/>
        <v>61.149825783972119</v>
      </c>
      <c r="FR17" s="273">
        <f t="shared" si="122"/>
        <v>53.081967213114758</v>
      </c>
      <c r="FS17" s="273">
        <f t="shared" si="122"/>
        <v>33.18888605658934</v>
      </c>
      <c r="FT17" s="273">
        <f t="shared" si="122"/>
        <v>16.977450130095395</v>
      </c>
      <c r="FU17" s="273">
        <f t="shared" si="122"/>
        <v>8.851224105461398</v>
      </c>
      <c r="FV17" s="273">
        <f t="shared" si="122"/>
        <v>0.63645130183220822</v>
      </c>
      <c r="FW17" s="273">
        <f t="shared" si="122"/>
        <v>-19.784768211920532</v>
      </c>
      <c r="FX17" s="273">
        <f t="shared" si="122"/>
        <v>-20.473083197389887</v>
      </c>
      <c r="FY17" s="273">
        <f t="shared" si="122"/>
        <v>-20.196353436185134</v>
      </c>
      <c r="FZ17" s="262">
        <f t="shared" si="122"/>
        <v>10.001421161088619</v>
      </c>
      <c r="GA17" s="273">
        <f t="shared" si="122"/>
        <v>-4.632489190858557</v>
      </c>
      <c r="GB17" s="273">
        <f t="shared" si="122"/>
        <v>-26.21495327102804</v>
      </c>
      <c r="GC17" s="273">
        <f t="shared" si="122"/>
        <v>-4.9191848208011262</v>
      </c>
      <c r="GD17" s="273">
        <f t="shared" si="122"/>
        <v>49.171171171171181</v>
      </c>
      <c r="GE17" s="273">
        <f t="shared" si="122"/>
        <v>71.300064253587507</v>
      </c>
      <c r="GF17" s="273">
        <f t="shared" si="122"/>
        <v>-4.2296650717703388</v>
      </c>
      <c r="GG17" s="273">
        <f t="shared" si="122"/>
        <v>-1.1492122335495791</v>
      </c>
      <c r="GH17" s="273">
        <f t="shared" si="122"/>
        <v>-7.6557093425605576</v>
      </c>
      <c r="GI17" s="273">
        <f t="shared" si="122"/>
        <v>-1.8397853583748569</v>
      </c>
      <c r="GJ17" s="273">
        <f t="shared" si="122"/>
        <v>13.663570691434469</v>
      </c>
      <c r="GK17" s="273">
        <f t="shared" si="122"/>
        <v>5.0051282051281953</v>
      </c>
      <c r="GL17" s="273">
        <f t="shared" si="122"/>
        <v>20.342706502636211</v>
      </c>
      <c r="GM17" s="262">
        <f t="shared" si="122"/>
        <v>8.024611608152199</v>
      </c>
      <c r="GN17" s="273">
        <f t="shared" si="122"/>
        <v>8.4196891191709931</v>
      </c>
      <c r="GO17" s="273">
        <f t="shared" si="122"/>
        <v>13.341777496305674</v>
      </c>
      <c r="GP17" s="273">
        <f t="shared" si="122"/>
        <v>9.4419807834442047</v>
      </c>
      <c r="GQ17" s="273">
        <f t="shared" si="122"/>
        <v>-35.330353907476756</v>
      </c>
      <c r="GR17" s="273">
        <f t="shared" si="122"/>
        <v>-24.443610902725677</v>
      </c>
      <c r="GS17" s="273">
        <f t="shared" si="122"/>
        <v>26.798561151079149</v>
      </c>
      <c r="GT17" s="273">
        <f t="shared" si="122"/>
        <v>22.820176261016311</v>
      </c>
      <c r="GU17" s="273">
        <f t="shared" si="122"/>
        <v>16.4871194379391</v>
      </c>
      <c r="GV17" s="273">
        <f t="shared" si="122"/>
        <v>21.632174931667315</v>
      </c>
      <c r="GW17" s="273">
        <f t="shared" si="122"/>
        <v>9.8057018340294242</v>
      </c>
      <c r="GX17" s="273">
        <f t="shared" si="122"/>
        <v>13.147099042781797</v>
      </c>
      <c r="GY17" s="273">
        <f t="shared" si="122"/>
        <v>2.8842643300474702</v>
      </c>
      <c r="GZ17" s="262">
        <f t="shared" si="122"/>
        <v>3.5789568103332225</v>
      </c>
      <c r="HA17" s="273">
        <f t="shared" si="122"/>
        <v>2.3297491039426577</v>
      </c>
      <c r="HB17" s="273">
        <f t="shared" si="122"/>
        <v>8.1020674241013104</v>
      </c>
      <c r="HC17" s="273">
        <f t="shared" si="122"/>
        <v>-1.519500253250039</v>
      </c>
      <c r="HD17" s="273">
        <f t="shared" si="122"/>
        <v>4.5946955547254476</v>
      </c>
      <c r="HE17" s="273">
        <f t="shared" si="122"/>
        <v>-13.817640244911466</v>
      </c>
      <c r="HF17" s="273">
        <f t="shared" si="122"/>
        <v>-13.301812450748617</v>
      </c>
      <c r="HG17" s="273">
        <f t="shared" si="122"/>
        <v>-13.816793893129775</v>
      </c>
      <c r="HH17" s="273">
        <f t="shared" si="122"/>
        <v>-8.4238037796542038</v>
      </c>
      <c r="HI17" s="273">
        <f t="shared" si="122"/>
        <v>-13.097913322632426</v>
      </c>
      <c r="HJ17" s="273">
        <f t="shared" si="122"/>
        <v>-8.136265916983632</v>
      </c>
      <c r="HK17" s="273">
        <f t="shared" si="122"/>
        <v>-6.8197513812154664</v>
      </c>
      <c r="HL17" s="273">
        <f t="shared" si="122"/>
        <v>-8.3747338537970233</v>
      </c>
      <c r="HM17" s="262">
        <f t="shared" si="122"/>
        <v>-6.4516129032258114</v>
      </c>
      <c r="HN17" s="273">
        <f t="shared" si="122"/>
        <v>-2.9966919634170086</v>
      </c>
      <c r="HO17" s="273">
        <f t="shared" si="122"/>
        <v>-11.802205375603037</v>
      </c>
      <c r="HP17" s="273">
        <f t="shared" si="122"/>
        <v>-42.808160466312358</v>
      </c>
      <c r="HQ17" s="273">
        <f t="shared" si="122"/>
        <v>-42.821428571428577</v>
      </c>
      <c r="HR17" s="273">
        <f t="shared" si="122"/>
        <v>-41.897081413210444</v>
      </c>
      <c r="HS17" s="273">
        <f t="shared" si="122"/>
        <v>-44.210143610252686</v>
      </c>
      <c r="HT17" s="273">
        <f t="shared" si="122"/>
        <v>-41.045172719220545</v>
      </c>
      <c r="HU17" s="273">
        <f t="shared" si="122"/>
        <v>7.8594950603732228</v>
      </c>
      <c r="HV17" s="273">
        <f t="shared" si="122"/>
        <v>-31.38160325083118</v>
      </c>
      <c r="HW17" s="273">
        <f t="shared" si="122"/>
        <v>-44.41044104410441</v>
      </c>
      <c r="HX17" s="273">
        <f t="shared" si="122"/>
        <v>-35.853251806559193</v>
      </c>
      <c r="HY17" s="273">
        <f t="shared" si="122"/>
        <v>-39.910921766072818</v>
      </c>
      <c r="HZ17" s="262">
        <f t="shared" ref="HZ17:IF17" si="123">(HZ16/HM16-1)*100</f>
        <v>-31.580652626706783</v>
      </c>
      <c r="IA17" s="273">
        <f t="shared" si="123"/>
        <v>-37.693079237713135</v>
      </c>
      <c r="IB17" s="273">
        <f t="shared" si="123"/>
        <v>-33.307286579410047</v>
      </c>
      <c r="IC17" s="273">
        <f t="shared" si="123"/>
        <v>-15.137889688249395</v>
      </c>
      <c r="ID17" s="273">
        <f t="shared" si="123"/>
        <v>33.291692692067464</v>
      </c>
      <c r="IE17" s="273">
        <f t="shared" si="123"/>
        <v>5.8493060145406561</v>
      </c>
      <c r="IF17" s="273">
        <f t="shared" si="123"/>
        <v>15.803193222548062</v>
      </c>
      <c r="IG17" s="273">
        <f t="shared" ref="IG17:IN17" si="124">(IG16/HT16-1)*100</f>
        <v>3.3353365384615419</v>
      </c>
      <c r="IH17" s="273">
        <f t="shared" si="124"/>
        <v>-48.849989822918779</v>
      </c>
      <c r="II17" s="273">
        <f t="shared" si="124"/>
        <v>-22.691790040376848</v>
      </c>
      <c r="IJ17" s="273">
        <f t="shared" si="124"/>
        <v>-10.783678756476689</v>
      </c>
      <c r="IK17" s="273">
        <f t="shared" si="124"/>
        <v>-22.068168688619295</v>
      </c>
      <c r="IL17" s="273">
        <f t="shared" si="124"/>
        <v>-16.04898485336771</v>
      </c>
      <c r="IM17" s="262">
        <f t="shared" si="124"/>
        <v>-15.983403238172556</v>
      </c>
      <c r="IN17" s="273">
        <f t="shared" si="124"/>
        <v>-36.896329684481643</v>
      </c>
      <c r="IO17" s="375">
        <f t="shared" ref="IO17:JB17" si="125">(IO16/IB16-1)*100</f>
        <v>-36.321031048623318</v>
      </c>
      <c r="IP17" s="375">
        <f t="shared" si="125"/>
        <v>-12.363122571529495</v>
      </c>
      <c r="IQ17" s="375">
        <f t="shared" si="125"/>
        <v>-27.553889409559517</v>
      </c>
      <c r="IR17" s="375">
        <f t="shared" si="125"/>
        <v>-14.517639712769281</v>
      </c>
      <c r="IS17" s="375">
        <f t="shared" si="125"/>
        <v>-16.347777152504218</v>
      </c>
      <c r="IT17" s="375">
        <f t="shared" si="125"/>
        <v>-8.8397790055248606</v>
      </c>
      <c r="IU17" s="375">
        <f t="shared" si="125"/>
        <v>-8.038201352964581</v>
      </c>
      <c r="IV17" s="375">
        <f t="shared" si="125"/>
        <v>-16.016713091922007</v>
      </c>
      <c r="IW17" s="375">
        <f t="shared" si="125"/>
        <v>-4.3557168784029043</v>
      </c>
      <c r="IX17" s="375">
        <f t="shared" si="125"/>
        <v>0.44477390659747318</v>
      </c>
      <c r="IY17" s="375">
        <f t="shared" si="125"/>
        <v>-6.2955854126679478</v>
      </c>
      <c r="IZ17" s="262">
        <f t="shared" si="125"/>
        <v>-16.629985506468415</v>
      </c>
      <c r="JA17" s="262">
        <f t="shared" si="125"/>
        <v>17.704081632653068</v>
      </c>
      <c r="JB17" s="261">
        <f t="shared" si="125"/>
        <v>10.625574977000918</v>
      </c>
    </row>
    <row r="18" spans="1:262" x14ac:dyDescent="0.15">
      <c r="A18" s="408"/>
      <c r="B18" s="16" t="s">
        <v>35</v>
      </c>
      <c r="C18" s="26">
        <v>18191</v>
      </c>
      <c r="D18" s="27">
        <v>18297</v>
      </c>
      <c r="E18" s="28">
        <v>17221</v>
      </c>
      <c r="F18" s="27">
        <v>16805</v>
      </c>
      <c r="G18" s="190">
        <v>15814</v>
      </c>
      <c r="H18" s="191">
        <v>20797</v>
      </c>
      <c r="I18" s="190">
        <v>19238</v>
      </c>
      <c r="J18" s="191">
        <v>19872</v>
      </c>
      <c r="K18" s="190">
        <v>18655</v>
      </c>
      <c r="L18" s="191">
        <v>14350</v>
      </c>
      <c r="M18" s="28">
        <v>16679</v>
      </c>
      <c r="N18" s="27">
        <f>SUM(O18:Z18)</f>
        <v>14496</v>
      </c>
      <c r="O18" s="28">
        <v>791</v>
      </c>
      <c r="P18" s="27">
        <v>834</v>
      </c>
      <c r="Q18" s="28">
        <v>905</v>
      </c>
      <c r="R18" s="27">
        <v>959</v>
      </c>
      <c r="S18" s="28">
        <v>950</v>
      </c>
      <c r="T18" s="27">
        <v>1246</v>
      </c>
      <c r="U18" s="28">
        <v>1261</v>
      </c>
      <c r="V18" s="27">
        <v>1217</v>
      </c>
      <c r="W18" s="28">
        <v>1317</v>
      </c>
      <c r="X18" s="27">
        <v>1599</v>
      </c>
      <c r="Y18" s="28">
        <v>1428</v>
      </c>
      <c r="Z18" s="27">
        <v>1989</v>
      </c>
      <c r="AA18" s="28">
        <f>SUM(AB18:AM18)</f>
        <v>16533</v>
      </c>
      <c r="AB18" s="102">
        <v>1404</v>
      </c>
      <c r="AC18" s="27">
        <v>1365</v>
      </c>
      <c r="AD18" s="72">
        <v>1326</v>
      </c>
      <c r="AE18" s="28">
        <v>1172</v>
      </c>
      <c r="AF18" s="27">
        <v>1113</v>
      </c>
      <c r="AG18" s="28">
        <v>1240</v>
      </c>
      <c r="AH18" s="27">
        <v>1198</v>
      </c>
      <c r="AI18" s="28">
        <v>1330</v>
      </c>
      <c r="AJ18" s="27">
        <v>1209</v>
      </c>
      <c r="AK18" s="28">
        <v>1595</v>
      </c>
      <c r="AL18" s="28">
        <v>1557</v>
      </c>
      <c r="AM18" s="88">
        <v>2024</v>
      </c>
      <c r="AN18" s="174">
        <f t="shared" si="116"/>
        <v>18240</v>
      </c>
      <c r="AO18" s="195">
        <v>1653</v>
      </c>
      <c r="AP18" s="171">
        <v>1581</v>
      </c>
      <c r="AQ18" s="171">
        <v>1923</v>
      </c>
      <c r="AR18" s="171">
        <v>2799</v>
      </c>
      <c r="AS18" s="171">
        <v>1233</v>
      </c>
      <c r="AT18" s="171">
        <v>1332</v>
      </c>
      <c r="AU18" s="171">
        <v>1095</v>
      </c>
      <c r="AV18" s="171">
        <v>1059</v>
      </c>
      <c r="AW18" s="171">
        <v>1187</v>
      </c>
      <c r="AX18" s="171">
        <v>1147</v>
      </c>
      <c r="AY18" s="171">
        <v>1465</v>
      </c>
      <c r="AZ18" s="171">
        <v>1766</v>
      </c>
      <c r="BA18" s="171">
        <v>1366</v>
      </c>
      <c r="BB18" s="171">
        <v>2310</v>
      </c>
      <c r="BC18" s="171">
        <v>1657</v>
      </c>
      <c r="BD18" s="171">
        <v>2274</v>
      </c>
      <c r="BE18" s="171">
        <v>2248</v>
      </c>
      <c r="BF18" s="171">
        <v>2613</v>
      </c>
      <c r="BG18" s="171">
        <v>2465</v>
      </c>
      <c r="BH18" s="171">
        <v>1759</v>
      </c>
      <c r="BI18" s="171">
        <v>2496</v>
      </c>
      <c r="BJ18" s="171">
        <v>2464</v>
      </c>
      <c r="BK18" s="171">
        <v>2249</v>
      </c>
      <c r="BL18" s="171">
        <v>2638</v>
      </c>
      <c r="BM18" s="161">
        <f>SUM(BA18:BL18)</f>
        <v>26539</v>
      </c>
      <c r="BN18" s="25">
        <v>3491</v>
      </c>
      <c r="BO18" s="25">
        <v>4680</v>
      </c>
      <c r="BP18" s="25">
        <v>4966</v>
      </c>
      <c r="BQ18" s="25">
        <v>5654</v>
      </c>
      <c r="BR18" s="22">
        <v>5033</v>
      </c>
      <c r="BS18" s="72">
        <v>5643</v>
      </c>
      <c r="BT18" s="28">
        <v>5486</v>
      </c>
      <c r="BU18" s="27">
        <v>5101</v>
      </c>
      <c r="BV18" s="72">
        <v>5504</v>
      </c>
      <c r="BW18" s="72">
        <v>5421</v>
      </c>
      <c r="BX18" s="205">
        <v>5479</v>
      </c>
      <c r="BY18" s="256">
        <v>5290</v>
      </c>
      <c r="BZ18" s="260">
        <f>SUM(BN18:BY18)</f>
        <v>61748</v>
      </c>
      <c r="CA18" s="219">
        <v>5329</v>
      </c>
      <c r="CB18" s="220">
        <v>5670</v>
      </c>
      <c r="CC18" s="220">
        <v>6249</v>
      </c>
      <c r="CD18" s="274">
        <v>6203</v>
      </c>
      <c r="CE18" s="274">
        <v>5787</v>
      </c>
      <c r="CF18" s="274">
        <v>6733</v>
      </c>
      <c r="CG18" s="274">
        <v>7010</v>
      </c>
      <c r="CH18" s="274">
        <v>6687</v>
      </c>
      <c r="CI18" s="274">
        <v>6845</v>
      </c>
      <c r="CJ18" s="274">
        <v>7085</v>
      </c>
      <c r="CK18" s="274">
        <v>7280</v>
      </c>
      <c r="CL18" s="267">
        <v>7234</v>
      </c>
      <c r="CM18" s="260">
        <f>SUM(CA18:CL18)</f>
        <v>78112</v>
      </c>
      <c r="CN18" s="274">
        <v>6244</v>
      </c>
      <c r="CO18" s="274">
        <v>7287</v>
      </c>
      <c r="CP18" s="274">
        <v>7751</v>
      </c>
      <c r="CQ18" s="274">
        <v>7164</v>
      </c>
      <c r="CR18" s="274">
        <v>6232</v>
      </c>
      <c r="CS18" s="274">
        <v>6919</v>
      </c>
      <c r="CT18" s="274">
        <v>7079</v>
      </c>
      <c r="CU18" s="274">
        <v>6337</v>
      </c>
      <c r="CV18" s="274">
        <v>7087</v>
      </c>
      <c r="CW18" s="274">
        <v>7371</v>
      </c>
      <c r="CX18" s="274">
        <v>8133</v>
      </c>
      <c r="CY18" s="274">
        <v>9129</v>
      </c>
      <c r="CZ18" s="260">
        <f>SUM(CN18:CY18)</f>
        <v>86733</v>
      </c>
      <c r="DA18" s="274">
        <v>8555</v>
      </c>
      <c r="DB18" s="274">
        <v>8566</v>
      </c>
      <c r="DC18" s="274">
        <v>5185</v>
      </c>
      <c r="DD18" s="274">
        <v>5435</v>
      </c>
      <c r="DE18" s="274">
        <v>5239</v>
      </c>
      <c r="DF18" s="274">
        <v>4835</v>
      </c>
      <c r="DG18" s="274">
        <v>6205</v>
      </c>
      <c r="DH18" s="274">
        <v>6321</v>
      </c>
      <c r="DI18" s="274">
        <v>6441</v>
      </c>
      <c r="DJ18" s="274">
        <v>7108</v>
      </c>
      <c r="DK18" s="274">
        <v>4475</v>
      </c>
      <c r="DL18" s="220">
        <v>3695</v>
      </c>
      <c r="DM18" s="284">
        <f>SUM(DA18:DL18)</f>
        <v>72060</v>
      </c>
      <c r="DN18" s="274">
        <v>2923</v>
      </c>
      <c r="DO18" s="274">
        <v>1632</v>
      </c>
      <c r="DP18" s="274">
        <v>1803</v>
      </c>
      <c r="DQ18" s="274">
        <v>1743</v>
      </c>
      <c r="DR18" s="274">
        <v>1630</v>
      </c>
      <c r="DS18" s="274">
        <v>2017</v>
      </c>
      <c r="DT18" s="274">
        <v>1825</v>
      </c>
      <c r="DU18" s="274">
        <v>1523</v>
      </c>
      <c r="DV18" s="274">
        <v>1586</v>
      </c>
      <c r="DW18" s="274">
        <v>1773</v>
      </c>
      <c r="DX18" s="274">
        <v>1420</v>
      </c>
      <c r="DY18" s="274">
        <v>1119</v>
      </c>
      <c r="DZ18" s="284">
        <f>SUM(DN18:DY18)</f>
        <v>20994</v>
      </c>
      <c r="EA18" s="274">
        <v>875</v>
      </c>
      <c r="EB18" s="274">
        <v>848</v>
      </c>
      <c r="EC18" s="274">
        <v>787</v>
      </c>
      <c r="ED18" s="274">
        <v>783</v>
      </c>
      <c r="EE18" s="274">
        <v>822</v>
      </c>
      <c r="EF18" s="274">
        <v>977</v>
      </c>
      <c r="EG18" s="274">
        <v>1101</v>
      </c>
      <c r="EH18" s="274">
        <v>933</v>
      </c>
      <c r="EI18" s="274">
        <v>1173</v>
      </c>
      <c r="EJ18" s="274">
        <v>1226</v>
      </c>
      <c r="EK18" s="274">
        <v>1135</v>
      </c>
      <c r="EL18" s="274">
        <v>1299</v>
      </c>
      <c r="EM18" s="284">
        <f>SUM(EA18:EL18)</f>
        <v>11959</v>
      </c>
      <c r="EN18" s="274">
        <v>1209</v>
      </c>
      <c r="EO18" s="274">
        <v>1162</v>
      </c>
      <c r="EP18" s="274">
        <v>1404</v>
      </c>
      <c r="EQ18" s="274">
        <v>1743</v>
      </c>
      <c r="ER18" s="274">
        <v>1572</v>
      </c>
      <c r="ES18" s="274">
        <v>1585</v>
      </c>
      <c r="ET18" s="274">
        <v>1744</v>
      </c>
      <c r="EU18" s="274">
        <v>1460</v>
      </c>
      <c r="EV18" s="274">
        <v>1101</v>
      </c>
      <c r="EW18" s="274">
        <v>1674</v>
      </c>
      <c r="EX18" s="274">
        <v>1681</v>
      </c>
      <c r="EY18" s="274">
        <v>1652</v>
      </c>
      <c r="EZ18" s="284">
        <f>SUM(EN18:EY18)</f>
        <v>17987</v>
      </c>
      <c r="FA18" s="274">
        <v>1614</v>
      </c>
      <c r="FB18" s="274">
        <v>1637</v>
      </c>
      <c r="FC18" s="274">
        <v>1514</v>
      </c>
      <c r="FD18" s="274">
        <v>1289</v>
      </c>
      <c r="FE18" s="274">
        <v>1029</v>
      </c>
      <c r="FF18" s="274">
        <v>1451</v>
      </c>
      <c r="FG18" s="274">
        <v>1665</v>
      </c>
      <c r="FH18" s="274">
        <v>1560</v>
      </c>
      <c r="FI18" s="274">
        <v>2050</v>
      </c>
      <c r="FJ18" s="274">
        <v>2014</v>
      </c>
      <c r="FK18" s="274">
        <v>2065</v>
      </c>
      <c r="FL18" s="274">
        <v>1871</v>
      </c>
      <c r="FM18" s="284">
        <f>SUM(FA18:FL18)</f>
        <v>19759</v>
      </c>
      <c r="FN18" s="274">
        <v>1778</v>
      </c>
      <c r="FO18" s="274">
        <v>1870</v>
      </c>
      <c r="FP18" s="274">
        <v>2002</v>
      </c>
      <c r="FQ18" s="274">
        <v>1895</v>
      </c>
      <c r="FR18" s="274">
        <v>1681</v>
      </c>
      <c r="FS18" s="274">
        <v>1846</v>
      </c>
      <c r="FT18" s="274">
        <v>1901</v>
      </c>
      <c r="FU18" s="274">
        <v>1615</v>
      </c>
      <c r="FV18" s="274">
        <v>1754</v>
      </c>
      <c r="FW18" s="274">
        <v>1647</v>
      </c>
      <c r="FX18" s="274">
        <v>1611</v>
      </c>
      <c r="FY18" s="274">
        <v>1561</v>
      </c>
      <c r="FZ18" s="284">
        <f>SUM(FN18:FY18)</f>
        <v>21161</v>
      </c>
      <c r="GA18" s="274">
        <v>1560</v>
      </c>
      <c r="GB18" s="274">
        <v>1608</v>
      </c>
      <c r="GC18" s="274">
        <v>1703</v>
      </c>
      <c r="GD18" s="274">
        <v>2321</v>
      </c>
      <c r="GE18" s="274">
        <v>2230</v>
      </c>
      <c r="GF18" s="274">
        <v>1653</v>
      </c>
      <c r="GG18" s="274">
        <v>1758</v>
      </c>
      <c r="GH18" s="274">
        <v>1438</v>
      </c>
      <c r="GI18" s="274">
        <v>1456</v>
      </c>
      <c r="GJ18" s="274">
        <v>1909</v>
      </c>
      <c r="GK18" s="274">
        <v>1848</v>
      </c>
      <c r="GL18" s="274">
        <v>1803</v>
      </c>
      <c r="GM18" s="284">
        <f>SUM(GA18:GL18)</f>
        <v>21287</v>
      </c>
      <c r="GN18" s="274">
        <v>1560</v>
      </c>
      <c r="GO18" s="274">
        <v>1819</v>
      </c>
      <c r="GP18" s="274">
        <v>2236</v>
      </c>
      <c r="GQ18" s="274">
        <v>1889</v>
      </c>
      <c r="GR18" s="274">
        <v>2070</v>
      </c>
      <c r="GS18" s="274">
        <v>2184</v>
      </c>
      <c r="GT18" s="274">
        <v>2253</v>
      </c>
      <c r="GU18" s="274">
        <v>1770</v>
      </c>
      <c r="GV18" s="274">
        <v>2108</v>
      </c>
      <c r="GW18" s="274">
        <v>2104</v>
      </c>
      <c r="GX18" s="274">
        <v>2040</v>
      </c>
      <c r="GY18" s="274">
        <v>1930</v>
      </c>
      <c r="GZ18" s="284">
        <f>SUM(GN18:GY18)</f>
        <v>23963</v>
      </c>
      <c r="HA18" s="274">
        <v>1806</v>
      </c>
      <c r="HB18" s="274">
        <v>2030</v>
      </c>
      <c r="HC18" s="274">
        <v>1997</v>
      </c>
      <c r="HD18" s="274">
        <v>1875</v>
      </c>
      <c r="HE18" s="274">
        <v>1669</v>
      </c>
      <c r="HF18" s="274">
        <v>1842</v>
      </c>
      <c r="HG18" s="274">
        <v>1986</v>
      </c>
      <c r="HH18" s="274">
        <v>1603</v>
      </c>
      <c r="HI18" s="274">
        <v>1809</v>
      </c>
      <c r="HJ18" s="274">
        <v>1777</v>
      </c>
      <c r="HK18" s="274">
        <v>1730</v>
      </c>
      <c r="HL18" s="274">
        <v>1715</v>
      </c>
      <c r="HM18" s="284">
        <f>SUM(HA18:HL18)</f>
        <v>21839</v>
      </c>
      <c r="HN18" s="274">
        <v>1649</v>
      </c>
      <c r="HO18" s="274">
        <v>1690</v>
      </c>
      <c r="HP18" s="274">
        <v>1275</v>
      </c>
      <c r="HQ18" s="274">
        <v>1255</v>
      </c>
      <c r="HR18" s="274">
        <v>1107</v>
      </c>
      <c r="HS18" s="274">
        <v>1291</v>
      </c>
      <c r="HT18" s="274">
        <v>1345</v>
      </c>
      <c r="HU18" s="274">
        <v>1654</v>
      </c>
      <c r="HV18" s="274">
        <v>1275</v>
      </c>
      <c r="HW18" s="274">
        <v>1258</v>
      </c>
      <c r="HX18" s="274">
        <v>1301</v>
      </c>
      <c r="HY18" s="274">
        <v>1248</v>
      </c>
      <c r="HZ18" s="284">
        <f>SUM(HN18:HY18)</f>
        <v>16348</v>
      </c>
      <c r="IA18" s="274">
        <v>1203</v>
      </c>
      <c r="IB18" s="274">
        <v>1412</v>
      </c>
      <c r="IC18" s="274">
        <v>1190</v>
      </c>
      <c r="ID18" s="274">
        <v>1230</v>
      </c>
      <c r="IE18" s="274">
        <v>1261</v>
      </c>
      <c r="IF18" s="274">
        <v>1441</v>
      </c>
      <c r="IG18" s="274">
        <v>1414</v>
      </c>
      <c r="IH18" s="274">
        <v>1775</v>
      </c>
      <c r="II18" s="274">
        <v>1230</v>
      </c>
      <c r="IJ18" s="274">
        <v>1142</v>
      </c>
      <c r="IK18" s="274">
        <v>1166</v>
      </c>
      <c r="IL18" s="274">
        <v>1134</v>
      </c>
      <c r="IM18" s="284">
        <f>SUM(IA18:IL18)</f>
        <v>15598</v>
      </c>
      <c r="IN18" s="274">
        <v>933</v>
      </c>
      <c r="IO18" s="376">
        <v>1003</v>
      </c>
      <c r="IP18" s="374">
        <v>1260</v>
      </c>
      <c r="IQ18" s="374">
        <v>1424</v>
      </c>
      <c r="IR18" s="374">
        <v>1199</v>
      </c>
      <c r="IS18" s="374">
        <v>1366</v>
      </c>
      <c r="IT18" s="374">
        <v>1385</v>
      </c>
      <c r="IU18" s="374">
        <v>1268</v>
      </c>
      <c r="IV18" s="374">
        <v>1274</v>
      </c>
      <c r="IW18" s="374">
        <v>1414</v>
      </c>
      <c r="IX18" s="374">
        <v>1428</v>
      </c>
      <c r="IY18" s="374">
        <v>1283</v>
      </c>
      <c r="IZ18" s="284">
        <f>SUM(IN18:IY18)</f>
        <v>15237</v>
      </c>
      <c r="JA18" s="284">
        <v>1187</v>
      </c>
      <c r="JB18" s="290">
        <v>1276</v>
      </c>
    </row>
    <row r="19" spans="1:262" ht="14.25" thickBot="1" x14ac:dyDescent="0.2">
      <c r="A19" s="413"/>
      <c r="B19" s="33" t="s">
        <v>65</v>
      </c>
      <c r="C19" s="103"/>
      <c r="D19" s="104">
        <f t="shared" ref="D19:N19" si="126">(D18/C18-1)*100</f>
        <v>0.58270573360452715</v>
      </c>
      <c r="E19" s="105">
        <f t="shared" si="126"/>
        <v>-5.8807454774006622</v>
      </c>
      <c r="F19" s="104">
        <f t="shared" si="126"/>
        <v>-2.4156553045699969</v>
      </c>
      <c r="G19" s="192">
        <f t="shared" si="126"/>
        <v>-5.8970544480809295</v>
      </c>
      <c r="H19" s="193">
        <f t="shared" si="126"/>
        <v>31.510054382192987</v>
      </c>
      <c r="I19" s="192">
        <f t="shared" si="126"/>
        <v>-7.4962735009857173</v>
      </c>
      <c r="J19" s="193">
        <f t="shared" si="126"/>
        <v>3.2955608691132232</v>
      </c>
      <c r="K19" s="192">
        <f t="shared" si="126"/>
        <v>-6.1241948470209362</v>
      </c>
      <c r="L19" s="193">
        <f t="shared" si="126"/>
        <v>-23.076923076923073</v>
      </c>
      <c r="M19" s="105">
        <f t="shared" si="126"/>
        <v>16.229965156794425</v>
      </c>
      <c r="N19" s="104">
        <f t="shared" si="126"/>
        <v>-13.088314647161104</v>
      </c>
      <c r="O19" s="105" t="e">
        <f>(O18/#REF!-1)*100</f>
        <v>#REF!</v>
      </c>
      <c r="P19" s="105" t="e">
        <f>(P18/#REF!-1)*100</f>
        <v>#REF!</v>
      </c>
      <c r="Q19" s="105" t="e">
        <f>(Q18/#REF!-1)*100</f>
        <v>#REF!</v>
      </c>
      <c r="R19" s="105" t="e">
        <f>(R18/#REF!-1)*100</f>
        <v>#REF!</v>
      </c>
      <c r="S19" s="105" t="e">
        <f>(S18/#REF!-1)*100</f>
        <v>#REF!</v>
      </c>
      <c r="T19" s="105" t="e">
        <f>(T18/#REF!-1)*100</f>
        <v>#REF!</v>
      </c>
      <c r="U19" s="105" t="e">
        <f>(U18/#REF!-1)*100</f>
        <v>#REF!</v>
      </c>
      <c r="V19" s="105" t="e">
        <f>(V18/#REF!-1)*100</f>
        <v>#REF!</v>
      </c>
      <c r="W19" s="105" t="e">
        <f>(W18/#REF!-1)*100</f>
        <v>#REF!</v>
      </c>
      <c r="X19" s="105" t="e">
        <f>(X18/#REF!-1)*100</f>
        <v>#REF!</v>
      </c>
      <c r="Y19" s="105" t="e">
        <f>(Y18/#REF!-1)*100</f>
        <v>#REF!</v>
      </c>
      <c r="Z19" s="108" t="e">
        <f>(Z18/#REF!-1)*100</f>
        <v>#REF!</v>
      </c>
      <c r="AA19" s="105">
        <f t="shared" ref="AA19:AM19" si="127">(AA18/N18-1)*100</f>
        <v>14.052152317880795</v>
      </c>
      <c r="AB19" s="100">
        <f t="shared" si="127"/>
        <v>77.496839443742104</v>
      </c>
      <c r="AC19" s="19">
        <f t="shared" si="127"/>
        <v>63.669064748201443</v>
      </c>
      <c r="AD19" s="69">
        <f t="shared" si="127"/>
        <v>46.519337016574582</v>
      </c>
      <c r="AE19" s="19">
        <f t="shared" si="127"/>
        <v>22.210636079249223</v>
      </c>
      <c r="AF19" s="18">
        <f t="shared" si="127"/>
        <v>17.157894736842106</v>
      </c>
      <c r="AG19" s="19">
        <f t="shared" si="127"/>
        <v>-0.48154093097912964</v>
      </c>
      <c r="AH19" s="18">
        <f t="shared" si="127"/>
        <v>-4.9960348929421139</v>
      </c>
      <c r="AI19" s="19">
        <f t="shared" si="127"/>
        <v>9.2851273623664845</v>
      </c>
      <c r="AJ19" s="18">
        <f t="shared" si="127"/>
        <v>-8.2004555808656061</v>
      </c>
      <c r="AK19" s="19">
        <f t="shared" si="127"/>
        <v>-0.25015634771732298</v>
      </c>
      <c r="AL19" s="19">
        <f t="shared" si="127"/>
        <v>9.0336134453781405</v>
      </c>
      <c r="AM19" s="70">
        <f t="shared" si="127"/>
        <v>1.7596782302664593</v>
      </c>
      <c r="AN19" s="174">
        <f t="shared" si="116"/>
        <v>158.06849743687755</v>
      </c>
      <c r="AO19" s="197">
        <f t="shared" ref="AO19:AZ19" si="128">(AO18/AB18-1)*100</f>
        <v>17.73504273504274</v>
      </c>
      <c r="AP19" s="188">
        <f t="shared" si="128"/>
        <v>15.824175824175835</v>
      </c>
      <c r="AQ19" s="188">
        <f t="shared" si="128"/>
        <v>45.022624434389137</v>
      </c>
      <c r="AR19" s="188">
        <f t="shared" si="128"/>
        <v>138.82252559726962</v>
      </c>
      <c r="AS19" s="188">
        <f t="shared" si="128"/>
        <v>10.78167115902966</v>
      </c>
      <c r="AT19" s="188">
        <f t="shared" si="128"/>
        <v>7.4193548387096797</v>
      </c>
      <c r="AU19" s="188">
        <f t="shared" si="128"/>
        <v>-8.5976627712854743</v>
      </c>
      <c r="AV19" s="188">
        <f t="shared" si="128"/>
        <v>-20.375939849624057</v>
      </c>
      <c r="AW19" s="188">
        <f t="shared" si="128"/>
        <v>-1.8196856906534276</v>
      </c>
      <c r="AX19" s="188">
        <f t="shared" si="128"/>
        <v>-28.087774294670844</v>
      </c>
      <c r="AY19" s="188">
        <f t="shared" si="128"/>
        <v>-5.9087989723827894</v>
      </c>
      <c r="AZ19" s="188">
        <f t="shared" si="128"/>
        <v>-12.747035573122535</v>
      </c>
      <c r="BA19" s="188">
        <f t="shared" ref="BA19:BL19" si="129">(BA18/AO18-1)*100</f>
        <v>-17.362371445856017</v>
      </c>
      <c r="BB19" s="188">
        <f t="shared" si="129"/>
        <v>46.110056925996211</v>
      </c>
      <c r="BC19" s="188">
        <f t="shared" si="129"/>
        <v>-13.832553302132089</v>
      </c>
      <c r="BD19" s="188">
        <f t="shared" si="129"/>
        <v>-18.7566988210075</v>
      </c>
      <c r="BE19" s="188">
        <f t="shared" si="129"/>
        <v>82.319545823195455</v>
      </c>
      <c r="BF19" s="188">
        <f t="shared" si="129"/>
        <v>96.171171171171181</v>
      </c>
      <c r="BG19" s="188">
        <f t="shared" si="129"/>
        <v>125.11415525114154</v>
      </c>
      <c r="BH19" s="188">
        <f t="shared" si="129"/>
        <v>66.100094428706328</v>
      </c>
      <c r="BI19" s="188">
        <f t="shared" si="129"/>
        <v>110.27801179443975</v>
      </c>
      <c r="BJ19" s="188">
        <f t="shared" si="129"/>
        <v>114.821272885789</v>
      </c>
      <c r="BK19" s="188">
        <f t="shared" si="129"/>
        <v>53.515358361774744</v>
      </c>
      <c r="BL19" s="188">
        <f t="shared" si="129"/>
        <v>49.377123442808603</v>
      </c>
      <c r="BM19" s="204">
        <f>(BM18/AN18-1)*100</f>
        <v>45.498903508771924</v>
      </c>
      <c r="BN19" s="105">
        <f t="shared" ref="BN19:BY19" si="130">(BN18/BA18-1)*100</f>
        <v>155.56368960468521</v>
      </c>
      <c r="BO19" s="105">
        <f t="shared" si="130"/>
        <v>102.59740259740258</v>
      </c>
      <c r="BP19" s="105">
        <f t="shared" si="130"/>
        <v>199.69824984912492</v>
      </c>
      <c r="BQ19" s="105">
        <f t="shared" si="130"/>
        <v>148.63676341248899</v>
      </c>
      <c r="BR19" s="105">
        <f t="shared" si="130"/>
        <v>123.88790035587189</v>
      </c>
      <c r="BS19" s="108">
        <f t="shared" si="130"/>
        <v>115.95866819747415</v>
      </c>
      <c r="BT19" s="105">
        <f t="shared" si="130"/>
        <v>122.55578093306289</v>
      </c>
      <c r="BU19" s="104">
        <f t="shared" si="130"/>
        <v>189.9943149516771</v>
      </c>
      <c r="BV19" s="108">
        <f t="shared" si="130"/>
        <v>120.51282051282053</v>
      </c>
      <c r="BW19" s="108">
        <f t="shared" si="130"/>
        <v>120.0081168831169</v>
      </c>
      <c r="BX19" s="73">
        <f t="shared" si="130"/>
        <v>143.61938639395285</v>
      </c>
      <c r="BY19" s="97">
        <f t="shared" si="130"/>
        <v>100.53070507960578</v>
      </c>
      <c r="BZ19" s="251">
        <f t="shared" ref="BZ19:EG19" si="131">(BZ18/BM18-1)*100</f>
        <v>132.66890237009682</v>
      </c>
      <c r="CA19" s="223">
        <f t="shared" si="131"/>
        <v>52.649670581495279</v>
      </c>
      <c r="CB19" s="224">
        <f t="shared" si="131"/>
        <v>21.153846153846146</v>
      </c>
      <c r="CC19" s="224">
        <f t="shared" si="131"/>
        <v>25.835682641965363</v>
      </c>
      <c r="CD19" s="276">
        <f t="shared" si="131"/>
        <v>9.7099398655818838</v>
      </c>
      <c r="CE19" s="276">
        <f t="shared" si="131"/>
        <v>14.981124577786598</v>
      </c>
      <c r="CF19" s="276">
        <f t="shared" si="131"/>
        <v>19.315966684387732</v>
      </c>
      <c r="CG19" s="276">
        <f t="shared" si="131"/>
        <v>27.779803135253367</v>
      </c>
      <c r="CH19" s="276">
        <f t="shared" si="131"/>
        <v>31.0919427563223</v>
      </c>
      <c r="CI19" s="276">
        <f t="shared" si="131"/>
        <v>24.364098837209291</v>
      </c>
      <c r="CJ19" s="276">
        <f t="shared" si="131"/>
        <v>30.695443645083941</v>
      </c>
      <c r="CK19" s="276">
        <f t="shared" si="131"/>
        <v>32.870961854352984</v>
      </c>
      <c r="CL19" s="269">
        <f t="shared" si="131"/>
        <v>36.748582230623825</v>
      </c>
      <c r="CM19" s="251">
        <f t="shared" si="131"/>
        <v>26.501263198808054</v>
      </c>
      <c r="CN19" s="276">
        <f t="shared" si="131"/>
        <v>17.170200788140356</v>
      </c>
      <c r="CO19" s="276">
        <f t="shared" si="131"/>
        <v>28.518518518518519</v>
      </c>
      <c r="CP19" s="276">
        <f t="shared" si="131"/>
        <v>24.03584573531765</v>
      </c>
      <c r="CQ19" s="276">
        <f t="shared" si="131"/>
        <v>15.49250362727712</v>
      </c>
      <c r="CR19" s="276">
        <f t="shared" si="131"/>
        <v>7.6896492137549677</v>
      </c>
      <c r="CS19" s="276">
        <f t="shared" si="131"/>
        <v>2.7625129956928562</v>
      </c>
      <c r="CT19" s="276">
        <f t="shared" si="131"/>
        <v>0.98430813124108507</v>
      </c>
      <c r="CU19" s="276">
        <f t="shared" si="131"/>
        <v>-5.2340361896216496</v>
      </c>
      <c r="CV19" s="276">
        <f t="shared" si="131"/>
        <v>3.5354273192111041</v>
      </c>
      <c r="CW19" s="276">
        <f t="shared" si="131"/>
        <v>4.0366972477064111</v>
      </c>
      <c r="CX19" s="276">
        <f t="shared" si="131"/>
        <v>11.717032967032971</v>
      </c>
      <c r="CY19" s="276">
        <f t="shared" si="131"/>
        <v>26.195742327896056</v>
      </c>
      <c r="CZ19" s="251">
        <f t="shared" si="131"/>
        <v>11.036716509627208</v>
      </c>
      <c r="DA19" s="276">
        <f t="shared" si="131"/>
        <v>37.011531069827043</v>
      </c>
      <c r="DB19" s="276">
        <f t="shared" si="131"/>
        <v>17.551804583504872</v>
      </c>
      <c r="DC19" s="276">
        <f t="shared" si="131"/>
        <v>-33.105405754096253</v>
      </c>
      <c r="DD19" s="276">
        <f t="shared" si="131"/>
        <v>-24.134561697375766</v>
      </c>
      <c r="DE19" s="276">
        <f t="shared" si="131"/>
        <v>-15.933889602053918</v>
      </c>
      <c r="DF19" s="276">
        <f t="shared" si="131"/>
        <v>-30.119959531724238</v>
      </c>
      <c r="DG19" s="276">
        <f t="shared" si="131"/>
        <v>-12.346376606865373</v>
      </c>
      <c r="DH19" s="276">
        <f t="shared" si="131"/>
        <v>-0.25248540318763002</v>
      </c>
      <c r="DI19" s="276">
        <f t="shared" si="131"/>
        <v>-9.115281501340478</v>
      </c>
      <c r="DJ19" s="276">
        <f t="shared" si="131"/>
        <v>-3.5680369013702307</v>
      </c>
      <c r="DK19" s="276">
        <f t="shared" si="131"/>
        <v>-44.977253166113364</v>
      </c>
      <c r="DL19" s="224">
        <f t="shared" si="131"/>
        <v>-59.524591959688912</v>
      </c>
      <c r="DM19" s="289">
        <f t="shared" si="131"/>
        <v>-16.917436269931862</v>
      </c>
      <c r="DN19" s="276">
        <f t="shared" si="131"/>
        <v>-65.832846288720049</v>
      </c>
      <c r="DO19" s="276">
        <f t="shared" si="131"/>
        <v>-80.947933691337852</v>
      </c>
      <c r="DP19" s="276">
        <f t="shared" si="131"/>
        <v>-65.226615236258439</v>
      </c>
      <c r="DQ19" s="276">
        <f t="shared" si="131"/>
        <v>-67.930082796688126</v>
      </c>
      <c r="DR19" s="276">
        <f t="shared" si="131"/>
        <v>-68.887192212254249</v>
      </c>
      <c r="DS19" s="276">
        <f t="shared" si="131"/>
        <v>-58.283350568769386</v>
      </c>
      <c r="DT19" s="276">
        <f t="shared" si="131"/>
        <v>-70.588235294117638</v>
      </c>
      <c r="DU19" s="276">
        <f t="shared" si="131"/>
        <v>-75.905711121657959</v>
      </c>
      <c r="DV19" s="276">
        <f t="shared" si="131"/>
        <v>-75.376494333178073</v>
      </c>
      <c r="DW19" s="276">
        <f t="shared" si="131"/>
        <v>-75.056274620146311</v>
      </c>
      <c r="DX19" s="276">
        <f t="shared" si="131"/>
        <v>-68.268156424581008</v>
      </c>
      <c r="DY19" s="276">
        <f t="shared" si="131"/>
        <v>-69.715832205683355</v>
      </c>
      <c r="DZ19" s="289">
        <f t="shared" si="131"/>
        <v>-70.865945045795172</v>
      </c>
      <c r="EA19" s="276">
        <f t="shared" si="131"/>
        <v>-70.065001710571323</v>
      </c>
      <c r="EB19" s="276">
        <f t="shared" si="131"/>
        <v>-48.039215686274503</v>
      </c>
      <c r="EC19" s="276">
        <f t="shared" si="131"/>
        <v>-56.350526899611751</v>
      </c>
      <c r="ED19" s="276">
        <f t="shared" si="131"/>
        <v>-55.077452667814121</v>
      </c>
      <c r="EE19" s="276">
        <f t="shared" si="131"/>
        <v>-49.570552147239269</v>
      </c>
      <c r="EF19" s="276">
        <f t="shared" si="131"/>
        <v>-51.561725334655428</v>
      </c>
      <c r="EG19" s="276">
        <f t="shared" si="131"/>
        <v>-39.671232876712324</v>
      </c>
      <c r="EH19" s="276">
        <f t="shared" ref="EH19:FA19" si="132">(EH18/DU18-1)*100</f>
        <v>-38.739330269205517</v>
      </c>
      <c r="EI19" s="276">
        <f t="shared" si="132"/>
        <v>-26.040353089533419</v>
      </c>
      <c r="EJ19" s="276">
        <f t="shared" si="132"/>
        <v>-30.851663846587705</v>
      </c>
      <c r="EK19" s="276">
        <f t="shared" si="132"/>
        <v>-20.070422535211264</v>
      </c>
      <c r="EL19" s="276">
        <f t="shared" si="132"/>
        <v>16.085790884718509</v>
      </c>
      <c r="EM19" s="289">
        <f t="shared" si="132"/>
        <v>-43.036105553967793</v>
      </c>
      <c r="EN19" s="276">
        <f t="shared" si="132"/>
        <v>38.171428571428564</v>
      </c>
      <c r="EO19" s="276">
        <f t="shared" si="132"/>
        <v>37.028301886792448</v>
      </c>
      <c r="EP19" s="276">
        <f t="shared" si="132"/>
        <v>78.398983481575613</v>
      </c>
      <c r="EQ19" s="276">
        <f t="shared" si="132"/>
        <v>122.60536398467434</v>
      </c>
      <c r="ER19" s="276">
        <f t="shared" si="132"/>
        <v>91.240875912408768</v>
      </c>
      <c r="ES19" s="276">
        <f t="shared" si="132"/>
        <v>62.231320368474918</v>
      </c>
      <c r="ET19" s="276">
        <f t="shared" si="132"/>
        <v>58.401453224341516</v>
      </c>
      <c r="EU19" s="276">
        <f t="shared" si="132"/>
        <v>56.484458735262599</v>
      </c>
      <c r="EV19" s="276">
        <f t="shared" si="132"/>
        <v>-6.13810741687979</v>
      </c>
      <c r="EW19" s="276">
        <f t="shared" si="132"/>
        <v>36.541598694942913</v>
      </c>
      <c r="EX19" s="276">
        <f t="shared" si="132"/>
        <v>48.105726872246699</v>
      </c>
      <c r="EY19" s="276">
        <f t="shared" si="132"/>
        <v>27.174749807544263</v>
      </c>
      <c r="EZ19" s="289">
        <f t="shared" si="132"/>
        <v>50.405552303704312</v>
      </c>
      <c r="FA19" s="276">
        <f t="shared" si="132"/>
        <v>33.49875930521091</v>
      </c>
      <c r="FB19" s="276">
        <f t="shared" ref="FB19:HY19" si="133">(FB18/EO18-1)*100</f>
        <v>40.877796901893284</v>
      </c>
      <c r="FC19" s="276">
        <f t="shared" si="133"/>
        <v>7.8347578347578439</v>
      </c>
      <c r="FD19" s="276">
        <f t="shared" si="133"/>
        <v>-26.047045324153761</v>
      </c>
      <c r="FE19" s="276">
        <f t="shared" si="133"/>
        <v>-34.541984732824424</v>
      </c>
      <c r="FF19" s="276">
        <f t="shared" si="133"/>
        <v>-8.4542586750788633</v>
      </c>
      <c r="FG19" s="276">
        <f t="shared" si="133"/>
        <v>-4.5298165137614639</v>
      </c>
      <c r="FH19" s="276">
        <f t="shared" si="133"/>
        <v>6.8493150684931559</v>
      </c>
      <c r="FI19" s="276">
        <f t="shared" si="133"/>
        <v>86.194368755676649</v>
      </c>
      <c r="FJ19" s="276">
        <f t="shared" si="133"/>
        <v>20.31063321385902</v>
      </c>
      <c r="FK19" s="276">
        <f t="shared" si="133"/>
        <v>22.843545508625816</v>
      </c>
      <c r="FL19" s="276">
        <f t="shared" si="133"/>
        <v>13.256658595641646</v>
      </c>
      <c r="FM19" s="289">
        <f t="shared" si="133"/>
        <v>9.8515594596097156</v>
      </c>
      <c r="FN19" s="276">
        <f t="shared" si="133"/>
        <v>10.161090458488232</v>
      </c>
      <c r="FO19" s="276">
        <f t="shared" si="133"/>
        <v>14.233353695784977</v>
      </c>
      <c r="FP19" s="276">
        <f t="shared" si="133"/>
        <v>32.232496697490085</v>
      </c>
      <c r="FQ19" s="276">
        <f t="shared" si="133"/>
        <v>47.013188518231196</v>
      </c>
      <c r="FR19" s="276">
        <f t="shared" si="133"/>
        <v>63.362487852283778</v>
      </c>
      <c r="FS19" s="276">
        <f t="shared" si="133"/>
        <v>27.222605099931087</v>
      </c>
      <c r="FT19" s="276">
        <f t="shared" si="133"/>
        <v>14.174174174174169</v>
      </c>
      <c r="FU19" s="276">
        <f t="shared" si="133"/>
        <v>3.5256410256410353</v>
      </c>
      <c r="FV19" s="276">
        <f t="shared" si="133"/>
        <v>-14.439024390243905</v>
      </c>
      <c r="FW19" s="276">
        <f t="shared" si="133"/>
        <v>-18.222442899702084</v>
      </c>
      <c r="FX19" s="276">
        <f t="shared" si="133"/>
        <v>-21.985472154963681</v>
      </c>
      <c r="FY19" s="276">
        <f t="shared" si="133"/>
        <v>-16.568679850347412</v>
      </c>
      <c r="FZ19" s="289">
        <f t="shared" si="133"/>
        <v>7.0955007844526463</v>
      </c>
      <c r="GA19" s="276">
        <f t="shared" si="133"/>
        <v>-12.260967379077615</v>
      </c>
      <c r="GB19" s="276">
        <f t="shared" si="133"/>
        <v>-14.010695187165778</v>
      </c>
      <c r="GC19" s="276">
        <f t="shared" si="133"/>
        <v>-14.935064935064934</v>
      </c>
      <c r="GD19" s="276">
        <f t="shared" si="133"/>
        <v>22.480211081794188</v>
      </c>
      <c r="GE19" s="276">
        <f t="shared" si="133"/>
        <v>32.65913146936348</v>
      </c>
      <c r="GF19" s="276">
        <f t="shared" si="133"/>
        <v>-10.455037919826648</v>
      </c>
      <c r="GG19" s="276">
        <f t="shared" si="133"/>
        <v>-7.5223566543924258</v>
      </c>
      <c r="GH19" s="276">
        <f t="shared" si="133"/>
        <v>-10.959752321981419</v>
      </c>
      <c r="GI19" s="276">
        <f t="shared" si="133"/>
        <v>-16.989737742303301</v>
      </c>
      <c r="GJ19" s="276">
        <f t="shared" si="133"/>
        <v>15.907710989678204</v>
      </c>
      <c r="GK19" s="276">
        <f t="shared" si="133"/>
        <v>14.711359404096825</v>
      </c>
      <c r="GL19" s="276">
        <f t="shared" si="133"/>
        <v>15.50288276745675</v>
      </c>
      <c r="GM19" s="289">
        <f t="shared" si="133"/>
        <v>0.59543499834602276</v>
      </c>
      <c r="GN19" s="276">
        <f t="shared" si="133"/>
        <v>0</v>
      </c>
      <c r="GO19" s="276">
        <f t="shared" si="133"/>
        <v>13.121890547263693</v>
      </c>
      <c r="GP19" s="276">
        <f t="shared" si="133"/>
        <v>31.297709923664119</v>
      </c>
      <c r="GQ19" s="276">
        <f t="shared" si="133"/>
        <v>-18.612666953899183</v>
      </c>
      <c r="GR19" s="276">
        <f t="shared" si="133"/>
        <v>-7.1748878923766801</v>
      </c>
      <c r="GS19" s="276">
        <f t="shared" si="133"/>
        <v>32.123411978221419</v>
      </c>
      <c r="GT19" s="276">
        <f t="shared" si="133"/>
        <v>28.156996587030726</v>
      </c>
      <c r="GU19" s="276">
        <f t="shared" si="133"/>
        <v>23.087621696801119</v>
      </c>
      <c r="GV19" s="276">
        <f t="shared" si="133"/>
        <v>44.780219780219774</v>
      </c>
      <c r="GW19" s="276">
        <f t="shared" si="133"/>
        <v>10.214772132006278</v>
      </c>
      <c r="GX19" s="276">
        <f t="shared" si="133"/>
        <v>10.389610389610393</v>
      </c>
      <c r="GY19" s="276">
        <f t="shared" si="133"/>
        <v>7.0438158624514635</v>
      </c>
      <c r="GZ19" s="289">
        <f t="shared" si="133"/>
        <v>12.571052755202716</v>
      </c>
      <c r="HA19" s="276">
        <f t="shared" si="133"/>
        <v>15.769230769230781</v>
      </c>
      <c r="HB19" s="276">
        <f t="shared" si="133"/>
        <v>11.599780098955481</v>
      </c>
      <c r="HC19" s="276">
        <f t="shared" si="133"/>
        <v>-10.688729874776381</v>
      </c>
      <c r="HD19" s="276">
        <f t="shared" si="133"/>
        <v>-0.74113287453678733</v>
      </c>
      <c r="HE19" s="276">
        <f t="shared" si="133"/>
        <v>-19.371980676328505</v>
      </c>
      <c r="HF19" s="276">
        <f t="shared" si="133"/>
        <v>-15.659340659340659</v>
      </c>
      <c r="HG19" s="276">
        <f t="shared" si="133"/>
        <v>-11.850865512649801</v>
      </c>
      <c r="HH19" s="276">
        <f t="shared" si="133"/>
        <v>-9.4350282485875745</v>
      </c>
      <c r="HI19" s="276">
        <f t="shared" si="133"/>
        <v>-14.184060721062618</v>
      </c>
      <c r="HJ19" s="276">
        <f t="shared" si="133"/>
        <v>-15.541825095057039</v>
      </c>
      <c r="HK19" s="276">
        <f t="shared" si="133"/>
        <v>-15.19607843137255</v>
      </c>
      <c r="HL19" s="276">
        <f t="shared" si="133"/>
        <v>-11.13989637305699</v>
      </c>
      <c r="HM19" s="289">
        <f t="shared" si="133"/>
        <v>-8.8636648165922427</v>
      </c>
      <c r="HN19" s="276">
        <f t="shared" si="133"/>
        <v>-8.6932447397563664</v>
      </c>
      <c r="HO19" s="276">
        <f t="shared" si="133"/>
        <v>-16.748768472906406</v>
      </c>
      <c r="HP19" s="276">
        <f t="shared" si="133"/>
        <v>-36.154231347020527</v>
      </c>
      <c r="HQ19" s="276">
        <f t="shared" si="133"/>
        <v>-33.066666666666663</v>
      </c>
      <c r="HR19" s="276">
        <f t="shared" si="133"/>
        <v>-33.672857998801675</v>
      </c>
      <c r="HS19" s="276">
        <f t="shared" si="133"/>
        <v>-29.913137893593923</v>
      </c>
      <c r="HT19" s="276">
        <f t="shared" si="133"/>
        <v>-32.275931520644505</v>
      </c>
      <c r="HU19" s="276">
        <f t="shared" si="133"/>
        <v>3.1815346225826602</v>
      </c>
      <c r="HV19" s="276">
        <f t="shared" si="133"/>
        <v>-29.519071310116086</v>
      </c>
      <c r="HW19" s="276">
        <f t="shared" si="133"/>
        <v>-29.206527855936969</v>
      </c>
      <c r="HX19" s="276">
        <f t="shared" si="133"/>
        <v>-24.797687861271676</v>
      </c>
      <c r="HY19" s="276">
        <f t="shared" si="133"/>
        <v>-27.230320699708454</v>
      </c>
      <c r="HZ19" s="289">
        <f t="shared" ref="HZ19:IF19" si="134">(HZ18/HM18-1)*100</f>
        <v>-25.143092632446539</v>
      </c>
      <c r="IA19" s="276">
        <f t="shared" si="134"/>
        <v>-27.046694966646456</v>
      </c>
      <c r="IB19" s="276">
        <f t="shared" si="134"/>
        <v>-16.449704142011832</v>
      </c>
      <c r="IC19" s="276">
        <f t="shared" si="134"/>
        <v>-6.6666666666666652</v>
      </c>
      <c r="ID19" s="276">
        <f t="shared" si="134"/>
        <v>-1.9920318725099584</v>
      </c>
      <c r="IE19" s="276">
        <f t="shared" si="134"/>
        <v>13.911472448057815</v>
      </c>
      <c r="IF19" s="276">
        <f t="shared" si="134"/>
        <v>11.618900077459337</v>
      </c>
      <c r="IG19" s="276">
        <f t="shared" ref="IG19:IN19" si="135">(IG18/HT18-1)*100</f>
        <v>5.1301115241635609</v>
      </c>
      <c r="IH19" s="273">
        <f t="shared" si="135"/>
        <v>7.3155985489721909</v>
      </c>
      <c r="II19" s="276">
        <f t="shared" si="135"/>
        <v>-3.5294117647058809</v>
      </c>
      <c r="IJ19" s="276">
        <f t="shared" si="135"/>
        <v>-9.2209856915739241</v>
      </c>
      <c r="IK19" s="276">
        <f t="shared" si="135"/>
        <v>-10.376633358954646</v>
      </c>
      <c r="IL19" s="276">
        <f t="shared" si="135"/>
        <v>-9.134615384615385</v>
      </c>
      <c r="IM19" s="289">
        <f t="shared" si="135"/>
        <v>-4.587717151945192</v>
      </c>
      <c r="IN19" s="276">
        <f t="shared" si="135"/>
        <v>-22.443890274314214</v>
      </c>
      <c r="IO19" s="377">
        <f t="shared" ref="IO19:JB19" si="136">(IO18/IB18-1)*100</f>
        <v>-28.966005665722385</v>
      </c>
      <c r="IP19" s="382">
        <f t="shared" si="136"/>
        <v>5.8823529411764719</v>
      </c>
      <c r="IQ19" s="382">
        <f t="shared" si="136"/>
        <v>15.772357723577235</v>
      </c>
      <c r="IR19" s="382">
        <f t="shared" si="136"/>
        <v>-4.9167327517843029</v>
      </c>
      <c r="IS19" s="382">
        <f t="shared" si="136"/>
        <v>-5.204718945176956</v>
      </c>
      <c r="IT19" s="382">
        <f t="shared" si="136"/>
        <v>-2.0509193776520496</v>
      </c>
      <c r="IU19" s="382">
        <f t="shared" si="136"/>
        <v>-28.563380281690144</v>
      </c>
      <c r="IV19" s="382">
        <f t="shared" si="136"/>
        <v>3.5772357723577342</v>
      </c>
      <c r="IW19" s="382">
        <f t="shared" si="136"/>
        <v>23.817863397548166</v>
      </c>
      <c r="IX19" s="382">
        <f t="shared" si="136"/>
        <v>22.469982847341342</v>
      </c>
      <c r="IY19" s="382">
        <f t="shared" si="136"/>
        <v>13.13932980599648</v>
      </c>
      <c r="IZ19" s="289">
        <f t="shared" si="136"/>
        <v>-2.314399281959223</v>
      </c>
      <c r="JA19" s="289">
        <f t="shared" si="136"/>
        <v>27.224008574490899</v>
      </c>
      <c r="JB19" s="421">
        <f t="shared" si="136"/>
        <v>27.218344965104691</v>
      </c>
    </row>
    <row r="20" spans="1:262" x14ac:dyDescent="0.15">
      <c r="A20" s="408" t="s">
        <v>69</v>
      </c>
      <c r="B20" s="23" t="s">
        <v>63</v>
      </c>
      <c r="C20" s="12">
        <v>59608</v>
      </c>
      <c r="D20" s="13">
        <v>106839</v>
      </c>
      <c r="E20" s="14">
        <v>129585</v>
      </c>
      <c r="F20" s="13">
        <v>146553</v>
      </c>
      <c r="G20" s="159">
        <v>130948</v>
      </c>
      <c r="H20" s="160">
        <v>23926</v>
      </c>
      <c r="I20" s="159">
        <v>25007</v>
      </c>
      <c r="J20" s="160">
        <v>19951</v>
      </c>
      <c r="K20" s="159">
        <v>25896</v>
      </c>
      <c r="L20" s="160">
        <v>39589</v>
      </c>
      <c r="M20" s="14">
        <v>34568</v>
      </c>
      <c r="N20" s="13">
        <f>SUM(O20:Z20)</f>
        <v>72975</v>
      </c>
      <c r="O20" s="14">
        <v>2496</v>
      </c>
      <c r="P20" s="13">
        <v>2631</v>
      </c>
      <c r="Q20" s="14">
        <v>2815</v>
      </c>
      <c r="R20" s="13">
        <v>2711</v>
      </c>
      <c r="S20" s="14">
        <v>2376</v>
      </c>
      <c r="T20" s="13">
        <v>10329</v>
      </c>
      <c r="U20" s="14">
        <v>4862</v>
      </c>
      <c r="V20" s="13">
        <v>4726</v>
      </c>
      <c r="W20" s="14">
        <v>4789</v>
      </c>
      <c r="X20" s="13">
        <v>4867</v>
      </c>
      <c r="Y20" s="14">
        <v>10200</v>
      </c>
      <c r="Z20" s="13">
        <v>20173</v>
      </c>
      <c r="AA20" s="14">
        <f>SUM(AB20:AM20)</f>
        <v>52841</v>
      </c>
      <c r="AB20" s="101">
        <v>4412</v>
      </c>
      <c r="AC20" s="21">
        <v>4121</v>
      </c>
      <c r="AD20" s="71">
        <v>3759</v>
      </c>
      <c r="AE20" s="28">
        <v>4241</v>
      </c>
      <c r="AF20" s="27">
        <v>3937</v>
      </c>
      <c r="AG20" s="28">
        <v>3078</v>
      </c>
      <c r="AH20" s="27">
        <v>2900</v>
      </c>
      <c r="AI20" s="28">
        <v>3475</v>
      </c>
      <c r="AJ20" s="27">
        <v>6625</v>
      </c>
      <c r="AK20" s="28">
        <v>5295</v>
      </c>
      <c r="AL20" s="28">
        <v>6836</v>
      </c>
      <c r="AM20" s="88">
        <v>4162</v>
      </c>
      <c r="AN20" s="174">
        <f t="shared" si="116"/>
        <v>57169</v>
      </c>
      <c r="AO20" s="162">
        <v>4301</v>
      </c>
      <c r="AP20" s="159">
        <v>2480</v>
      </c>
      <c r="AQ20" s="159">
        <v>2128</v>
      </c>
      <c r="AR20" s="159">
        <v>4975</v>
      </c>
      <c r="AS20" s="159">
        <v>6441</v>
      </c>
      <c r="AT20" s="159">
        <v>3426</v>
      </c>
      <c r="AU20" s="159">
        <v>2818</v>
      </c>
      <c r="AV20" s="159">
        <v>3696</v>
      </c>
      <c r="AW20" s="159">
        <v>5047</v>
      </c>
      <c r="AX20" s="159">
        <v>4917</v>
      </c>
      <c r="AY20" s="159">
        <v>8695</v>
      </c>
      <c r="AZ20" s="159">
        <v>8245</v>
      </c>
      <c r="BA20" s="159">
        <v>12758</v>
      </c>
      <c r="BB20" s="159">
        <v>7468</v>
      </c>
      <c r="BC20" s="159">
        <v>7471</v>
      </c>
      <c r="BD20" s="159">
        <v>7482</v>
      </c>
      <c r="BE20" s="159">
        <v>9610</v>
      </c>
      <c r="BF20" s="159">
        <v>10403</v>
      </c>
      <c r="BG20" s="159">
        <v>11174</v>
      </c>
      <c r="BH20" s="159">
        <v>11514</v>
      </c>
      <c r="BI20" s="159">
        <v>11420</v>
      </c>
      <c r="BJ20" s="159">
        <v>11291</v>
      </c>
      <c r="BK20" s="159">
        <v>10355</v>
      </c>
      <c r="BL20" s="159">
        <v>10423</v>
      </c>
      <c r="BM20" s="161">
        <f>SUM(BA20:BL20)</f>
        <v>121369</v>
      </c>
      <c r="BN20" s="14">
        <v>9209</v>
      </c>
      <c r="BO20" s="14">
        <v>9714</v>
      </c>
      <c r="BP20" s="14">
        <v>7988</v>
      </c>
      <c r="BQ20" s="14">
        <v>8514</v>
      </c>
      <c r="BR20" s="14">
        <v>7180</v>
      </c>
      <c r="BS20" s="148">
        <v>8167</v>
      </c>
      <c r="BT20" s="89">
        <v>8437</v>
      </c>
      <c r="BU20" s="90">
        <v>7840</v>
      </c>
      <c r="BV20" s="148">
        <v>8232</v>
      </c>
      <c r="BW20" s="148">
        <v>9440</v>
      </c>
      <c r="BX20" s="207">
        <v>8816</v>
      </c>
      <c r="BY20" s="258">
        <v>7988</v>
      </c>
      <c r="BZ20" s="235">
        <f>SUM(BN20:BY20)</f>
        <v>101525</v>
      </c>
      <c r="CA20" s="215">
        <v>7519</v>
      </c>
      <c r="CB20" s="216">
        <v>7735</v>
      </c>
      <c r="CC20" s="216">
        <v>7111</v>
      </c>
      <c r="CD20" s="272">
        <v>7219</v>
      </c>
      <c r="CE20" s="272">
        <v>7034</v>
      </c>
      <c r="CF20" s="272">
        <v>7211</v>
      </c>
      <c r="CG20" s="272">
        <v>7634</v>
      </c>
      <c r="CH20" s="272">
        <v>7029</v>
      </c>
      <c r="CI20" s="272">
        <v>7772</v>
      </c>
      <c r="CJ20" s="272">
        <v>9170</v>
      </c>
      <c r="CK20" s="272">
        <v>7989</v>
      </c>
      <c r="CL20" s="265">
        <v>8180</v>
      </c>
      <c r="CM20" s="235">
        <f>SUM(CA20:CL20)</f>
        <v>91603</v>
      </c>
      <c r="CN20" s="272">
        <v>7566</v>
      </c>
      <c r="CO20" s="272">
        <v>8876</v>
      </c>
      <c r="CP20" s="272">
        <v>9012</v>
      </c>
      <c r="CQ20" s="272">
        <v>9744</v>
      </c>
      <c r="CR20" s="272">
        <v>8390</v>
      </c>
      <c r="CS20" s="272">
        <v>9315</v>
      </c>
      <c r="CT20" s="272">
        <v>9036</v>
      </c>
      <c r="CU20" s="272">
        <v>7315</v>
      </c>
      <c r="CV20" s="272">
        <v>7501</v>
      </c>
      <c r="CW20" s="272">
        <v>8350</v>
      </c>
      <c r="CX20" s="272">
        <v>7830</v>
      </c>
      <c r="CY20" s="272">
        <v>9577</v>
      </c>
      <c r="CZ20" s="235">
        <f>SUM(CN20:CY20)</f>
        <v>102512</v>
      </c>
      <c r="DA20" s="272">
        <v>8813</v>
      </c>
      <c r="DB20" s="272">
        <v>9131</v>
      </c>
      <c r="DC20" s="272">
        <v>6693</v>
      </c>
      <c r="DD20" s="272">
        <v>6976</v>
      </c>
      <c r="DE20" s="272">
        <v>6539</v>
      </c>
      <c r="DF20" s="272">
        <v>7917</v>
      </c>
      <c r="DG20" s="272">
        <v>6175</v>
      </c>
      <c r="DH20" s="272">
        <v>4171</v>
      </c>
      <c r="DI20" s="272">
        <v>4050</v>
      </c>
      <c r="DJ20" s="272">
        <v>2123</v>
      </c>
      <c r="DK20" s="272">
        <v>1684</v>
      </c>
      <c r="DL20" s="216">
        <v>1507</v>
      </c>
      <c r="DM20" s="211">
        <f>SUM(DA20:DL20)</f>
        <v>65779</v>
      </c>
      <c r="DN20" s="272">
        <v>1433</v>
      </c>
      <c r="DO20" s="272">
        <v>6021</v>
      </c>
      <c r="DP20" s="272">
        <v>13888</v>
      </c>
      <c r="DQ20" s="272">
        <v>2803</v>
      </c>
      <c r="DR20" s="272">
        <v>3856</v>
      </c>
      <c r="DS20" s="272">
        <v>1614</v>
      </c>
      <c r="DT20" s="272">
        <v>1540</v>
      </c>
      <c r="DU20" s="272">
        <v>1277</v>
      </c>
      <c r="DV20" s="272">
        <v>1528</v>
      </c>
      <c r="DW20" s="272">
        <v>1608</v>
      </c>
      <c r="DX20" s="272">
        <v>1357</v>
      </c>
      <c r="DY20" s="272">
        <v>1132</v>
      </c>
      <c r="DZ20" s="211">
        <f>SUM(DN20:DY20)</f>
        <v>38057</v>
      </c>
      <c r="EA20" s="272">
        <v>785</v>
      </c>
      <c r="EB20" s="272">
        <v>684</v>
      </c>
      <c r="EC20" s="272">
        <v>743</v>
      </c>
      <c r="ED20" s="272">
        <v>1020</v>
      </c>
      <c r="EE20" s="272">
        <v>1033</v>
      </c>
      <c r="EF20" s="272">
        <v>2103</v>
      </c>
      <c r="EG20" s="272">
        <v>1554</v>
      </c>
      <c r="EH20" s="272">
        <v>1508</v>
      </c>
      <c r="EI20" s="272">
        <v>2757</v>
      </c>
      <c r="EJ20" s="272">
        <v>4208</v>
      </c>
      <c r="EK20" s="272">
        <v>2135</v>
      </c>
      <c r="EL20" s="272">
        <v>2042</v>
      </c>
      <c r="EM20" s="211">
        <f>SUM(EA20:EL20)</f>
        <v>20572</v>
      </c>
      <c r="EN20" s="272">
        <v>2470</v>
      </c>
      <c r="EO20" s="272">
        <v>4249</v>
      </c>
      <c r="EP20" s="272">
        <v>2304</v>
      </c>
      <c r="EQ20" s="272">
        <v>2255</v>
      </c>
      <c r="ER20" s="272">
        <v>1982</v>
      </c>
      <c r="ES20" s="272">
        <v>2322</v>
      </c>
      <c r="ET20" s="272">
        <v>2114</v>
      </c>
      <c r="EU20" s="272">
        <v>2432</v>
      </c>
      <c r="EV20" s="272">
        <v>4512</v>
      </c>
      <c r="EW20" s="272">
        <v>2113</v>
      </c>
      <c r="EX20" s="272">
        <v>2175</v>
      </c>
      <c r="EY20" s="272">
        <v>2061</v>
      </c>
      <c r="EZ20" s="211">
        <f>SUM(EN20:EY20)</f>
        <v>30989</v>
      </c>
      <c r="FA20" s="272">
        <v>1875</v>
      </c>
      <c r="FB20" s="272">
        <v>2337</v>
      </c>
      <c r="FC20" s="272">
        <v>1493</v>
      </c>
      <c r="FD20" s="272">
        <v>1420</v>
      </c>
      <c r="FE20" s="272">
        <v>1071</v>
      </c>
      <c r="FF20" s="272">
        <v>1594</v>
      </c>
      <c r="FG20" s="272">
        <v>1901</v>
      </c>
      <c r="FH20" s="272">
        <v>2062</v>
      </c>
      <c r="FI20" s="272">
        <v>1547</v>
      </c>
      <c r="FJ20" s="272">
        <v>1963</v>
      </c>
      <c r="FK20" s="272">
        <v>1863</v>
      </c>
      <c r="FL20" s="272">
        <v>2272</v>
      </c>
      <c r="FM20" s="211">
        <f>SUM(FA20:FL20)</f>
        <v>21398</v>
      </c>
      <c r="FN20" s="272">
        <v>1750</v>
      </c>
      <c r="FO20" s="272">
        <v>2494</v>
      </c>
      <c r="FP20" s="272">
        <v>2319</v>
      </c>
      <c r="FQ20" s="272">
        <v>3459</v>
      </c>
      <c r="FR20" s="272">
        <v>2143</v>
      </c>
      <c r="FS20" s="272">
        <v>2184</v>
      </c>
      <c r="FT20" s="272">
        <v>2136</v>
      </c>
      <c r="FU20" s="272">
        <v>2235</v>
      </c>
      <c r="FV20" s="272">
        <v>2021</v>
      </c>
      <c r="FW20" s="272">
        <v>1951</v>
      </c>
      <c r="FX20" s="272">
        <v>2011</v>
      </c>
      <c r="FY20" s="272">
        <v>1948</v>
      </c>
      <c r="FZ20" s="211">
        <f>SUM(FN20:FY20)</f>
        <v>26651</v>
      </c>
      <c r="GA20" s="272">
        <v>1712</v>
      </c>
      <c r="GB20" s="272">
        <v>1811</v>
      </c>
      <c r="GC20" s="272">
        <v>1787</v>
      </c>
      <c r="GD20" s="272">
        <v>2345</v>
      </c>
      <c r="GE20" s="272">
        <v>1789</v>
      </c>
      <c r="GF20" s="272">
        <v>1943</v>
      </c>
      <c r="GG20" s="272">
        <v>2392</v>
      </c>
      <c r="GH20" s="272">
        <v>1955</v>
      </c>
      <c r="GI20" s="272">
        <v>1949</v>
      </c>
      <c r="GJ20" s="272">
        <v>1880</v>
      </c>
      <c r="GK20" s="272">
        <v>2113</v>
      </c>
      <c r="GL20" s="272">
        <v>1836</v>
      </c>
      <c r="GM20" s="211">
        <f>SUM(GA20:GL20)</f>
        <v>23512</v>
      </c>
      <c r="GN20" s="272">
        <v>1674</v>
      </c>
      <c r="GO20" s="272">
        <v>1911</v>
      </c>
      <c r="GP20" s="272">
        <v>2610</v>
      </c>
      <c r="GQ20" s="272">
        <v>2100</v>
      </c>
      <c r="GR20" s="272">
        <v>2054</v>
      </c>
      <c r="GS20" s="272">
        <v>1964</v>
      </c>
      <c r="GT20" s="272">
        <v>2196</v>
      </c>
      <c r="GU20" s="272">
        <v>1616</v>
      </c>
      <c r="GV20" s="272">
        <v>2172</v>
      </c>
      <c r="GW20" s="272">
        <v>3799</v>
      </c>
      <c r="GX20" s="272">
        <v>1932</v>
      </c>
      <c r="GY20" s="272">
        <v>2091</v>
      </c>
      <c r="GZ20" s="211">
        <f>SUM(GN20:GY20)</f>
        <v>26119</v>
      </c>
      <c r="HA20" s="272">
        <v>1685</v>
      </c>
      <c r="HB20" s="272">
        <v>1822</v>
      </c>
      <c r="HC20" s="272">
        <v>1723</v>
      </c>
      <c r="HD20" s="272">
        <v>1652</v>
      </c>
      <c r="HE20" s="272">
        <v>1925</v>
      </c>
      <c r="HF20" s="272">
        <v>1697</v>
      </c>
      <c r="HG20" s="272">
        <v>1678</v>
      </c>
      <c r="HH20" s="272">
        <v>1541</v>
      </c>
      <c r="HI20" s="272">
        <v>1583</v>
      </c>
      <c r="HJ20" s="272">
        <v>1602</v>
      </c>
      <c r="HK20" s="272">
        <v>1432</v>
      </c>
      <c r="HL20" s="272">
        <v>1563</v>
      </c>
      <c r="HM20" s="211">
        <f>SUM(HA20:HL20)</f>
        <v>19903</v>
      </c>
      <c r="HN20" s="272">
        <v>1388</v>
      </c>
      <c r="HO20" s="272">
        <v>1432</v>
      </c>
      <c r="HP20" s="272">
        <v>1573</v>
      </c>
      <c r="HQ20" s="272">
        <v>1513</v>
      </c>
      <c r="HR20" s="272">
        <v>1422</v>
      </c>
      <c r="HS20" s="272">
        <v>2222</v>
      </c>
      <c r="HT20" s="272">
        <v>1631</v>
      </c>
      <c r="HU20" s="272">
        <v>1965</v>
      </c>
      <c r="HV20" s="272">
        <v>2028</v>
      </c>
      <c r="HW20" s="272">
        <v>2029</v>
      </c>
      <c r="HX20" s="272">
        <v>2165</v>
      </c>
      <c r="HY20" s="272">
        <v>1848</v>
      </c>
      <c r="HZ20" s="211">
        <f>SUM(HN20:HY20)</f>
        <v>21216</v>
      </c>
      <c r="IA20" s="272">
        <v>1596</v>
      </c>
      <c r="IB20" s="272">
        <v>2834</v>
      </c>
      <c r="IC20" s="272">
        <v>1815</v>
      </c>
      <c r="ID20" s="272">
        <v>2390</v>
      </c>
      <c r="IE20" s="272">
        <v>1820</v>
      </c>
      <c r="IF20" s="272">
        <v>1964</v>
      </c>
      <c r="IG20" s="272">
        <v>1719</v>
      </c>
      <c r="IH20" s="272">
        <v>1519</v>
      </c>
      <c r="II20" s="272">
        <v>1596</v>
      </c>
      <c r="IJ20" s="272">
        <v>1551</v>
      </c>
      <c r="IK20" s="272">
        <v>1378</v>
      </c>
      <c r="IL20" s="272">
        <v>1448</v>
      </c>
      <c r="IM20" s="211">
        <f>SUM(IA20:IL20)</f>
        <v>21630</v>
      </c>
      <c r="IN20" s="272">
        <v>1222</v>
      </c>
      <c r="IO20" s="374">
        <v>1387</v>
      </c>
      <c r="IP20" s="374">
        <v>1611</v>
      </c>
      <c r="IQ20" s="374">
        <v>1553</v>
      </c>
      <c r="IR20" s="374">
        <v>1483</v>
      </c>
      <c r="IS20" s="374">
        <v>1568</v>
      </c>
      <c r="IT20" s="374">
        <v>2180</v>
      </c>
      <c r="IU20" s="374">
        <v>1603</v>
      </c>
      <c r="IV20" s="374">
        <v>1700</v>
      </c>
      <c r="IW20" s="374">
        <v>1791</v>
      </c>
      <c r="IX20" s="374">
        <v>1723</v>
      </c>
      <c r="IY20" s="374">
        <v>1630</v>
      </c>
      <c r="IZ20" s="211">
        <f>SUM(IN20:IY20)</f>
        <v>19451</v>
      </c>
      <c r="JA20" s="211">
        <v>2536</v>
      </c>
      <c r="JB20" s="279">
        <v>1729</v>
      </c>
    </row>
    <row r="21" spans="1:262" ht="14.25" thickBot="1" x14ac:dyDescent="0.2">
      <c r="A21" s="408"/>
      <c r="B21" s="32" t="s">
        <v>64</v>
      </c>
      <c r="C21" s="17"/>
      <c r="D21" s="18">
        <f t="shared" ref="D21:N21" si="137">(D20/C20-1)*100</f>
        <v>79.236008589451075</v>
      </c>
      <c r="E21" s="19">
        <f t="shared" si="137"/>
        <v>21.289978378681941</v>
      </c>
      <c r="F21" s="18">
        <f t="shared" si="137"/>
        <v>13.094108114365088</v>
      </c>
      <c r="G21" s="184">
        <f t="shared" si="137"/>
        <v>-10.648024946606348</v>
      </c>
      <c r="H21" s="185">
        <f t="shared" si="137"/>
        <v>-81.728625103094359</v>
      </c>
      <c r="I21" s="184">
        <f t="shared" si="137"/>
        <v>4.5180974671904961</v>
      </c>
      <c r="J21" s="185">
        <f t="shared" si="137"/>
        <v>-20.218338865117769</v>
      </c>
      <c r="K21" s="184">
        <f t="shared" si="137"/>
        <v>29.798005112525683</v>
      </c>
      <c r="L21" s="185">
        <f t="shared" si="137"/>
        <v>52.876892184121104</v>
      </c>
      <c r="M21" s="19">
        <f t="shared" si="137"/>
        <v>-12.68281593371896</v>
      </c>
      <c r="N21" s="18">
        <f t="shared" si="137"/>
        <v>111.10564684100903</v>
      </c>
      <c r="O21" s="19" t="e">
        <f>(O20/#REF!-1)*100</f>
        <v>#REF!</v>
      </c>
      <c r="P21" s="19" t="e">
        <f>(P20/#REF!-1)*100</f>
        <v>#REF!</v>
      </c>
      <c r="Q21" s="19" t="e">
        <f>(Q20/#REF!-1)*100</f>
        <v>#REF!</v>
      </c>
      <c r="R21" s="19" t="e">
        <f>(R20/#REF!-1)*100</f>
        <v>#REF!</v>
      </c>
      <c r="S21" s="19" t="e">
        <f>(S20/#REF!-1)*100</f>
        <v>#REF!</v>
      </c>
      <c r="T21" s="19" t="e">
        <f>(T20/#REF!-1)*100</f>
        <v>#REF!</v>
      </c>
      <c r="U21" s="19" t="e">
        <f>(U20/#REF!-1)*100</f>
        <v>#REF!</v>
      </c>
      <c r="V21" s="19" t="e">
        <f>(V20/#REF!-1)*100</f>
        <v>#REF!</v>
      </c>
      <c r="W21" s="19" t="e">
        <f>(W20/#REF!-1)*100</f>
        <v>#REF!</v>
      </c>
      <c r="X21" s="19" t="e">
        <f>(X20/#REF!-1)*100</f>
        <v>#REF!</v>
      </c>
      <c r="Y21" s="19" t="e">
        <f>(Y20/#REF!-1)*100</f>
        <v>#REF!</v>
      </c>
      <c r="Z21" s="69" t="e">
        <f>(Z20/#REF!-1)*100</f>
        <v>#REF!</v>
      </c>
      <c r="AA21" s="19">
        <f t="shared" ref="AA21:AM21" si="138">(AA20/N20-1)*100</f>
        <v>-27.590270640630354</v>
      </c>
      <c r="AB21" s="100">
        <f t="shared" si="138"/>
        <v>76.762820512820511</v>
      </c>
      <c r="AC21" s="19">
        <f t="shared" si="138"/>
        <v>56.632459141011026</v>
      </c>
      <c r="AD21" s="69">
        <f t="shared" si="138"/>
        <v>33.534635879218477</v>
      </c>
      <c r="AE21" s="19">
        <f t="shared" si="138"/>
        <v>56.436739210623379</v>
      </c>
      <c r="AF21" s="18">
        <f t="shared" si="138"/>
        <v>65.698653198653204</v>
      </c>
      <c r="AG21" s="19">
        <f t="shared" si="138"/>
        <v>-70.200406622131865</v>
      </c>
      <c r="AH21" s="18">
        <f t="shared" si="138"/>
        <v>-40.353763883175652</v>
      </c>
      <c r="AI21" s="19">
        <f t="shared" si="138"/>
        <v>-26.470588235294112</v>
      </c>
      <c r="AJ21" s="18">
        <f t="shared" si="138"/>
        <v>38.337857590311117</v>
      </c>
      <c r="AK21" s="19">
        <f t="shared" si="138"/>
        <v>8.7939182247791301</v>
      </c>
      <c r="AL21" s="19">
        <f t="shared" si="138"/>
        <v>-32.980392156862749</v>
      </c>
      <c r="AM21" s="70">
        <f t="shared" si="138"/>
        <v>-79.36846279680762</v>
      </c>
      <c r="AN21" s="174">
        <f t="shared" si="116"/>
        <v>104.36009958950709</v>
      </c>
      <c r="AO21" s="200">
        <f t="shared" ref="AO21:AZ21" si="139">(AO20/AB20-1)*100</f>
        <v>-2.5158658204895712</v>
      </c>
      <c r="AP21" s="184">
        <f t="shared" si="139"/>
        <v>-39.820431933996602</v>
      </c>
      <c r="AQ21" s="184">
        <f t="shared" si="139"/>
        <v>-43.389199255121049</v>
      </c>
      <c r="AR21" s="184">
        <f t="shared" si="139"/>
        <v>17.307238858759732</v>
      </c>
      <c r="AS21" s="184">
        <f t="shared" si="139"/>
        <v>63.601727203454402</v>
      </c>
      <c r="AT21" s="184">
        <f t="shared" si="139"/>
        <v>11.306042884990264</v>
      </c>
      <c r="AU21" s="184">
        <f t="shared" si="139"/>
        <v>-2.8275862068965485</v>
      </c>
      <c r="AV21" s="184">
        <f t="shared" si="139"/>
        <v>6.3597122302158304</v>
      </c>
      <c r="AW21" s="184">
        <f t="shared" si="139"/>
        <v>-23.818867924528298</v>
      </c>
      <c r="AX21" s="184">
        <f t="shared" si="139"/>
        <v>-7.1388101983002823</v>
      </c>
      <c r="AY21" s="184">
        <f t="shared" si="139"/>
        <v>27.194265652428328</v>
      </c>
      <c r="AZ21" s="184">
        <f t="shared" si="139"/>
        <v>98.101874098990876</v>
      </c>
      <c r="BA21" s="184">
        <f t="shared" ref="BA21:BL21" si="140">(BA20/AO20-1)*100</f>
        <v>196.62869100209255</v>
      </c>
      <c r="BB21" s="184">
        <f t="shared" si="140"/>
        <v>201.12903225806451</v>
      </c>
      <c r="BC21" s="184">
        <f t="shared" si="140"/>
        <v>251.08082706766916</v>
      </c>
      <c r="BD21" s="184">
        <f t="shared" si="140"/>
        <v>50.391959798994975</v>
      </c>
      <c r="BE21" s="184">
        <f t="shared" si="140"/>
        <v>49.200434715106354</v>
      </c>
      <c r="BF21" s="184">
        <f t="shared" si="140"/>
        <v>203.64856976065383</v>
      </c>
      <c r="BG21" s="184">
        <f t="shared" si="140"/>
        <v>296.52235628105041</v>
      </c>
      <c r="BH21" s="184">
        <f t="shared" si="140"/>
        <v>211.52597402597402</v>
      </c>
      <c r="BI21" s="184">
        <f t="shared" si="140"/>
        <v>126.27303348523876</v>
      </c>
      <c r="BJ21" s="184">
        <f t="shared" si="140"/>
        <v>129.631889363433</v>
      </c>
      <c r="BK21" s="184">
        <f t="shared" si="140"/>
        <v>19.091431857389306</v>
      </c>
      <c r="BL21" s="184">
        <f t="shared" si="140"/>
        <v>26.416009702850207</v>
      </c>
      <c r="BM21" s="198">
        <f>(BM20/AN20-1)*100</f>
        <v>112.29862337980374</v>
      </c>
      <c r="BN21" s="19">
        <f t="shared" ref="BN21:BY21" si="141">(BN20/BA20-1)*100</f>
        <v>-27.817839786800434</v>
      </c>
      <c r="BO21" s="19">
        <f t="shared" si="141"/>
        <v>30.074986609534005</v>
      </c>
      <c r="BP21" s="19">
        <f t="shared" si="141"/>
        <v>6.9200910186052678</v>
      </c>
      <c r="BQ21" s="19">
        <f t="shared" si="141"/>
        <v>13.793103448275868</v>
      </c>
      <c r="BR21" s="19">
        <f t="shared" si="141"/>
        <v>-25.286160249739854</v>
      </c>
      <c r="BS21" s="69">
        <f t="shared" si="141"/>
        <v>-21.493799865423433</v>
      </c>
      <c r="BT21" s="19">
        <f t="shared" si="141"/>
        <v>-24.494361911580455</v>
      </c>
      <c r="BU21" s="18">
        <f t="shared" si="141"/>
        <v>-31.908980371721384</v>
      </c>
      <c r="BV21" s="69">
        <f t="shared" si="141"/>
        <v>-27.915936952714539</v>
      </c>
      <c r="BW21" s="69">
        <f t="shared" si="141"/>
        <v>-16.393587813302634</v>
      </c>
      <c r="BX21" s="69">
        <f t="shared" si="141"/>
        <v>-14.862385321100913</v>
      </c>
      <c r="BY21" s="109">
        <f t="shared" si="141"/>
        <v>-23.361796028014968</v>
      </c>
      <c r="BZ21" s="262">
        <f t="shared" ref="BZ21:EG21" si="142">(BZ20/BM20-1)*100</f>
        <v>-16.350138832815631</v>
      </c>
      <c r="CA21" s="217">
        <f t="shared" si="142"/>
        <v>-18.351612552937347</v>
      </c>
      <c r="CB21" s="218">
        <f t="shared" si="142"/>
        <v>-20.372658019353509</v>
      </c>
      <c r="CC21" s="218">
        <f t="shared" si="142"/>
        <v>-10.978968452679016</v>
      </c>
      <c r="CD21" s="273">
        <f t="shared" si="142"/>
        <v>-15.210241954428005</v>
      </c>
      <c r="CE21" s="273">
        <f t="shared" si="142"/>
        <v>-2.0334261838440115</v>
      </c>
      <c r="CF21" s="273">
        <f t="shared" si="142"/>
        <v>-11.705644667564584</v>
      </c>
      <c r="CG21" s="273">
        <f t="shared" si="142"/>
        <v>-9.5176010430247704</v>
      </c>
      <c r="CH21" s="273">
        <f t="shared" si="142"/>
        <v>-10.344387755102035</v>
      </c>
      <c r="CI21" s="273">
        <f t="shared" si="142"/>
        <v>-5.5879494655004862</v>
      </c>
      <c r="CJ21" s="273">
        <f t="shared" si="142"/>
        <v>-2.8601694915254217</v>
      </c>
      <c r="CK21" s="273">
        <f t="shared" si="142"/>
        <v>-9.3806715063520905</v>
      </c>
      <c r="CL21" s="266">
        <f t="shared" si="142"/>
        <v>2.4036054081121749</v>
      </c>
      <c r="CM21" s="262">
        <f t="shared" si="142"/>
        <v>-9.7729623245506048</v>
      </c>
      <c r="CN21" s="273">
        <f t="shared" si="142"/>
        <v>0.62508312275568745</v>
      </c>
      <c r="CO21" s="273">
        <f t="shared" si="142"/>
        <v>14.751131221719449</v>
      </c>
      <c r="CP21" s="273">
        <f t="shared" si="142"/>
        <v>26.733230206721981</v>
      </c>
      <c r="CQ21" s="273">
        <f t="shared" si="142"/>
        <v>34.977143648704811</v>
      </c>
      <c r="CR21" s="273">
        <f t="shared" si="142"/>
        <v>19.277793574068802</v>
      </c>
      <c r="CS21" s="273">
        <f t="shared" si="142"/>
        <v>29.17764526417972</v>
      </c>
      <c r="CT21" s="273">
        <f t="shared" si="142"/>
        <v>18.365208278752942</v>
      </c>
      <c r="CU21" s="273">
        <f t="shared" si="142"/>
        <v>4.0688575899843427</v>
      </c>
      <c r="CV21" s="273">
        <f t="shared" si="142"/>
        <v>-3.4868759650025782</v>
      </c>
      <c r="CW21" s="273">
        <f t="shared" si="142"/>
        <v>-8.9422028353326013</v>
      </c>
      <c r="CX21" s="273">
        <f t="shared" si="142"/>
        <v>-1.9902365752910267</v>
      </c>
      <c r="CY21" s="273">
        <f t="shared" si="142"/>
        <v>17.078239608801947</v>
      </c>
      <c r="CZ21" s="262">
        <f t="shared" si="142"/>
        <v>11.908998613582522</v>
      </c>
      <c r="DA21" s="273">
        <f t="shared" si="142"/>
        <v>16.481628337298449</v>
      </c>
      <c r="DB21" s="273">
        <f t="shared" si="142"/>
        <v>2.8729157278053252</v>
      </c>
      <c r="DC21" s="273">
        <f t="shared" si="142"/>
        <v>-25.732356857523296</v>
      </c>
      <c r="DD21" s="273">
        <f t="shared" si="142"/>
        <v>-28.407224958949094</v>
      </c>
      <c r="DE21" s="273">
        <f t="shared" si="142"/>
        <v>-22.06197854588796</v>
      </c>
      <c r="DF21" s="273">
        <f t="shared" si="142"/>
        <v>-15.008051529790656</v>
      </c>
      <c r="DG21" s="273">
        <f t="shared" si="142"/>
        <v>-31.662239929172198</v>
      </c>
      <c r="DH21" s="273">
        <f t="shared" si="142"/>
        <v>-42.980177717019821</v>
      </c>
      <c r="DI21" s="273">
        <f t="shared" si="142"/>
        <v>-46.007199040127986</v>
      </c>
      <c r="DJ21" s="273">
        <f t="shared" si="142"/>
        <v>-74.574850299401191</v>
      </c>
      <c r="DK21" s="273">
        <f t="shared" si="142"/>
        <v>-78.492975734355042</v>
      </c>
      <c r="DL21" s="218">
        <f t="shared" si="142"/>
        <v>-84.264383418607082</v>
      </c>
      <c r="DM21" s="262">
        <f t="shared" si="142"/>
        <v>-35.832878102075853</v>
      </c>
      <c r="DN21" s="273">
        <f t="shared" si="142"/>
        <v>-83.739929649381594</v>
      </c>
      <c r="DO21" s="273">
        <f t="shared" si="142"/>
        <v>-34.059796298324386</v>
      </c>
      <c r="DP21" s="273">
        <f t="shared" si="142"/>
        <v>107.50037352457791</v>
      </c>
      <c r="DQ21" s="273">
        <f t="shared" si="142"/>
        <v>-59.819380733944946</v>
      </c>
      <c r="DR21" s="273">
        <f t="shared" si="142"/>
        <v>-41.030738645052757</v>
      </c>
      <c r="DS21" s="273">
        <f t="shared" si="142"/>
        <v>-79.613489958317544</v>
      </c>
      <c r="DT21" s="273">
        <f t="shared" si="142"/>
        <v>-75.060728744939269</v>
      </c>
      <c r="DU21" s="273">
        <f t="shared" si="142"/>
        <v>-69.383840805562215</v>
      </c>
      <c r="DV21" s="273">
        <f t="shared" si="142"/>
        <v>-62.271604938271608</v>
      </c>
      <c r="DW21" s="273">
        <f t="shared" si="142"/>
        <v>-24.258125294394727</v>
      </c>
      <c r="DX21" s="273">
        <f t="shared" si="142"/>
        <v>-19.418052256532071</v>
      </c>
      <c r="DY21" s="273">
        <f t="shared" si="142"/>
        <v>-24.883875248838748</v>
      </c>
      <c r="DZ21" s="262">
        <f t="shared" si="142"/>
        <v>-42.144149348576299</v>
      </c>
      <c r="EA21" s="273">
        <f t="shared" si="142"/>
        <v>-45.219818562456382</v>
      </c>
      <c r="EB21" s="273">
        <f t="shared" si="142"/>
        <v>-88.639760837070256</v>
      </c>
      <c r="EC21" s="273">
        <f t="shared" si="142"/>
        <v>-94.650057603686633</v>
      </c>
      <c r="ED21" s="273">
        <f t="shared" si="142"/>
        <v>-63.61041740991795</v>
      </c>
      <c r="EE21" s="273">
        <f t="shared" si="142"/>
        <v>-73.21058091286308</v>
      </c>
      <c r="EF21" s="273">
        <f t="shared" si="142"/>
        <v>30.297397769516721</v>
      </c>
      <c r="EG21" s="273">
        <f t="shared" si="142"/>
        <v>0.90909090909090384</v>
      </c>
      <c r="EH21" s="273">
        <f t="shared" ref="EH21:FA21" si="143">(EH20/DU20-1)*100</f>
        <v>18.089271730618627</v>
      </c>
      <c r="EI21" s="273">
        <f t="shared" si="143"/>
        <v>80.431937172774866</v>
      </c>
      <c r="EJ21" s="273">
        <f t="shared" si="143"/>
        <v>161.6915422885572</v>
      </c>
      <c r="EK21" s="273">
        <f t="shared" si="143"/>
        <v>57.332350773765661</v>
      </c>
      <c r="EL21" s="273">
        <f t="shared" si="143"/>
        <v>80.388692579505289</v>
      </c>
      <c r="EM21" s="262">
        <f t="shared" si="143"/>
        <v>-45.944241532438191</v>
      </c>
      <c r="EN21" s="273">
        <f t="shared" si="143"/>
        <v>214.64968152866243</v>
      </c>
      <c r="EO21" s="273">
        <f t="shared" si="143"/>
        <v>521.19883040935667</v>
      </c>
      <c r="EP21" s="273">
        <f t="shared" si="143"/>
        <v>210.09421265141319</v>
      </c>
      <c r="EQ21" s="273">
        <f t="shared" si="143"/>
        <v>121.07843137254903</v>
      </c>
      <c r="ER21" s="273">
        <f t="shared" si="143"/>
        <v>91.868344627299138</v>
      </c>
      <c r="ES21" s="273">
        <f t="shared" si="143"/>
        <v>10.413694721825962</v>
      </c>
      <c r="ET21" s="273">
        <f t="shared" si="143"/>
        <v>36.036036036036045</v>
      </c>
      <c r="EU21" s="273">
        <f t="shared" si="143"/>
        <v>61.27320954907163</v>
      </c>
      <c r="EV21" s="273">
        <f t="shared" si="143"/>
        <v>63.656147986942322</v>
      </c>
      <c r="EW21" s="273">
        <f t="shared" si="143"/>
        <v>-49.786121673003805</v>
      </c>
      <c r="EX21" s="273">
        <f t="shared" si="143"/>
        <v>1.87353629976581</v>
      </c>
      <c r="EY21" s="273">
        <f t="shared" si="143"/>
        <v>0.93046033300685504</v>
      </c>
      <c r="EZ21" s="262">
        <f t="shared" si="143"/>
        <v>50.636787867003697</v>
      </c>
      <c r="FA21" s="273">
        <f t="shared" si="143"/>
        <v>-24.089068825910932</v>
      </c>
      <c r="FB21" s="273">
        <f t="shared" ref="FB21:HY21" si="144">(FB20/EO20-1)*100</f>
        <v>-44.998823252530009</v>
      </c>
      <c r="FC21" s="273">
        <f t="shared" si="144"/>
        <v>-35.199652777777779</v>
      </c>
      <c r="FD21" s="273">
        <f t="shared" si="144"/>
        <v>-37.028824833702878</v>
      </c>
      <c r="FE21" s="273">
        <f t="shared" si="144"/>
        <v>-45.96367305751766</v>
      </c>
      <c r="FF21" s="273">
        <f t="shared" si="144"/>
        <v>-31.352282515073217</v>
      </c>
      <c r="FG21" s="273">
        <f t="shared" si="144"/>
        <v>-10.075685903500474</v>
      </c>
      <c r="FH21" s="273">
        <f t="shared" si="144"/>
        <v>-15.213815789473683</v>
      </c>
      <c r="FI21" s="273">
        <f t="shared" si="144"/>
        <v>-65.713652482269509</v>
      </c>
      <c r="FJ21" s="273">
        <f t="shared" si="144"/>
        <v>-7.0989115002366265</v>
      </c>
      <c r="FK21" s="273">
        <f t="shared" si="144"/>
        <v>-14.344827586206899</v>
      </c>
      <c r="FL21" s="273">
        <f t="shared" si="144"/>
        <v>10.237748665696266</v>
      </c>
      <c r="FM21" s="262">
        <f t="shared" si="144"/>
        <v>-30.949691826131854</v>
      </c>
      <c r="FN21" s="273">
        <f t="shared" si="144"/>
        <v>-6.6666666666666652</v>
      </c>
      <c r="FO21" s="273">
        <f t="shared" si="144"/>
        <v>6.718014548566531</v>
      </c>
      <c r="FP21" s="273">
        <f t="shared" si="144"/>
        <v>55.324849296718014</v>
      </c>
      <c r="FQ21" s="273">
        <f t="shared" si="144"/>
        <v>143.59154929577466</v>
      </c>
      <c r="FR21" s="273">
        <f t="shared" si="144"/>
        <v>100.09337068160598</v>
      </c>
      <c r="FS21" s="273">
        <f t="shared" si="144"/>
        <v>37.013801756587192</v>
      </c>
      <c r="FT21" s="273">
        <f t="shared" si="144"/>
        <v>12.361914781693839</v>
      </c>
      <c r="FU21" s="273">
        <f t="shared" si="144"/>
        <v>8.3899127061105805</v>
      </c>
      <c r="FV21" s="273">
        <f t="shared" si="144"/>
        <v>30.639948287007112</v>
      </c>
      <c r="FW21" s="273">
        <f t="shared" si="144"/>
        <v>-0.61130922058074688</v>
      </c>
      <c r="FX21" s="273">
        <f t="shared" si="144"/>
        <v>7.94417606011808</v>
      </c>
      <c r="FY21" s="273">
        <f t="shared" si="144"/>
        <v>-14.260563380281688</v>
      </c>
      <c r="FZ21" s="262">
        <f t="shared" si="144"/>
        <v>24.549023273203098</v>
      </c>
      <c r="GA21" s="273">
        <f t="shared" si="144"/>
        <v>-2.1714285714285686</v>
      </c>
      <c r="GB21" s="273">
        <f t="shared" si="144"/>
        <v>-27.385725741780277</v>
      </c>
      <c r="GC21" s="273">
        <f t="shared" si="144"/>
        <v>-22.940922811556707</v>
      </c>
      <c r="GD21" s="273">
        <f t="shared" si="144"/>
        <v>-32.2058398381035</v>
      </c>
      <c r="GE21" s="273">
        <f t="shared" si="144"/>
        <v>-16.518898740083998</v>
      </c>
      <c r="GF21" s="273">
        <f t="shared" si="144"/>
        <v>-11.03479853479854</v>
      </c>
      <c r="GG21" s="273">
        <f t="shared" si="144"/>
        <v>11.985018726591768</v>
      </c>
      <c r="GH21" s="273">
        <f t="shared" si="144"/>
        <v>-12.527964205816556</v>
      </c>
      <c r="GI21" s="273">
        <f t="shared" si="144"/>
        <v>-3.5625927758535347</v>
      </c>
      <c r="GJ21" s="273">
        <f t="shared" si="144"/>
        <v>-3.6391594054331122</v>
      </c>
      <c r="GK21" s="273">
        <f t="shared" si="144"/>
        <v>5.0721034311287827</v>
      </c>
      <c r="GL21" s="273">
        <f t="shared" si="144"/>
        <v>-5.7494866529774091</v>
      </c>
      <c r="GM21" s="262">
        <f t="shared" si="144"/>
        <v>-11.77816967468388</v>
      </c>
      <c r="GN21" s="273">
        <f t="shared" si="144"/>
        <v>-2.2196261682242979</v>
      </c>
      <c r="GO21" s="273">
        <f t="shared" si="144"/>
        <v>5.5218111540585202</v>
      </c>
      <c r="GP21" s="273">
        <f t="shared" si="144"/>
        <v>46.05484051482933</v>
      </c>
      <c r="GQ21" s="273">
        <f t="shared" si="144"/>
        <v>-10.447761194029848</v>
      </c>
      <c r="GR21" s="273">
        <f t="shared" si="144"/>
        <v>14.812744550027945</v>
      </c>
      <c r="GS21" s="273">
        <f t="shared" si="144"/>
        <v>1.0808028821410298</v>
      </c>
      <c r="GT21" s="273">
        <f t="shared" si="144"/>
        <v>-8.1939799331103629</v>
      </c>
      <c r="GU21" s="273">
        <f t="shared" si="144"/>
        <v>-17.340153452685424</v>
      </c>
      <c r="GV21" s="273">
        <f t="shared" si="144"/>
        <v>11.441765007696247</v>
      </c>
      <c r="GW21" s="273">
        <f t="shared" si="144"/>
        <v>102.07446808510636</v>
      </c>
      <c r="GX21" s="273">
        <f t="shared" si="144"/>
        <v>-8.5660198769522022</v>
      </c>
      <c r="GY21" s="273">
        <f t="shared" si="144"/>
        <v>13.888888888888884</v>
      </c>
      <c r="GZ21" s="262">
        <f t="shared" si="144"/>
        <v>11.087955086764211</v>
      </c>
      <c r="HA21" s="273">
        <f t="shared" si="144"/>
        <v>0.65710872162485501</v>
      </c>
      <c r="HB21" s="273">
        <f t="shared" si="144"/>
        <v>-4.657247514390372</v>
      </c>
      <c r="HC21" s="273">
        <f t="shared" si="144"/>
        <v>-33.984674329501921</v>
      </c>
      <c r="HD21" s="273">
        <f t="shared" si="144"/>
        <v>-21.333333333333336</v>
      </c>
      <c r="HE21" s="273">
        <f t="shared" si="144"/>
        <v>-6.2804284323271675</v>
      </c>
      <c r="HF21" s="273">
        <f t="shared" si="144"/>
        <v>-13.594704684317716</v>
      </c>
      <c r="HG21" s="273">
        <f t="shared" si="144"/>
        <v>-23.588342440801458</v>
      </c>
      <c r="HH21" s="273">
        <f t="shared" si="144"/>
        <v>-4.6410891089108901</v>
      </c>
      <c r="HI21" s="273">
        <f t="shared" si="144"/>
        <v>-27.117863720073665</v>
      </c>
      <c r="HJ21" s="273">
        <f t="shared" si="144"/>
        <v>-57.831008160042117</v>
      </c>
      <c r="HK21" s="273">
        <f t="shared" si="144"/>
        <v>-25.879917184265011</v>
      </c>
      <c r="HL21" s="273">
        <f t="shared" si="144"/>
        <v>-25.251076040172173</v>
      </c>
      <c r="HM21" s="262">
        <f t="shared" si="144"/>
        <v>-23.798767180979365</v>
      </c>
      <c r="HN21" s="273">
        <f t="shared" si="144"/>
        <v>-17.62611275964392</v>
      </c>
      <c r="HO21" s="273">
        <f t="shared" si="144"/>
        <v>-21.405049396267838</v>
      </c>
      <c r="HP21" s="273">
        <f t="shared" si="144"/>
        <v>-8.7057457922228636</v>
      </c>
      <c r="HQ21" s="273">
        <f t="shared" si="144"/>
        <v>-8.4140435835351131</v>
      </c>
      <c r="HR21" s="273">
        <f t="shared" si="144"/>
        <v>-26.129870129870124</v>
      </c>
      <c r="HS21" s="273">
        <f t="shared" si="144"/>
        <v>30.936947554507952</v>
      </c>
      <c r="HT21" s="273">
        <f t="shared" si="144"/>
        <v>-2.8009535160905874</v>
      </c>
      <c r="HU21" s="273">
        <f t="shared" si="144"/>
        <v>27.514600908500974</v>
      </c>
      <c r="HV21" s="273">
        <f t="shared" si="144"/>
        <v>28.111181301326592</v>
      </c>
      <c r="HW21" s="273">
        <f t="shared" si="144"/>
        <v>26.654182272159808</v>
      </c>
      <c r="HX21" s="273">
        <f t="shared" si="144"/>
        <v>51.187150837988838</v>
      </c>
      <c r="HY21" s="273">
        <f t="shared" si="144"/>
        <v>18.234165067178498</v>
      </c>
      <c r="HZ21" s="262">
        <f t="shared" ref="HZ21:IF21" si="145">(HZ20/HM20-1)*100</f>
        <v>6.5969954278249476</v>
      </c>
      <c r="IA21" s="273">
        <f t="shared" si="145"/>
        <v>14.985590778097979</v>
      </c>
      <c r="IB21" s="273">
        <f t="shared" si="145"/>
        <v>97.905027932960891</v>
      </c>
      <c r="IC21" s="273">
        <f t="shared" si="145"/>
        <v>15.384615384615374</v>
      </c>
      <c r="ID21" s="273">
        <f t="shared" si="145"/>
        <v>57.964309319233308</v>
      </c>
      <c r="IE21" s="273">
        <f t="shared" si="145"/>
        <v>27.988748241912798</v>
      </c>
      <c r="IF21" s="273">
        <f t="shared" si="145"/>
        <v>-11.611161116111612</v>
      </c>
      <c r="IG21" s="273">
        <f t="shared" ref="IG21:IN21" si="146">(IG20/HT20-1)*100</f>
        <v>5.3954629061925274</v>
      </c>
      <c r="IH21" s="273">
        <f t="shared" si="146"/>
        <v>-22.697201017811707</v>
      </c>
      <c r="II21" s="273">
        <f t="shared" si="146"/>
        <v>-21.301775147928993</v>
      </c>
      <c r="IJ21" s="273">
        <f t="shared" si="146"/>
        <v>-23.558403154263186</v>
      </c>
      <c r="IK21" s="273">
        <f t="shared" si="146"/>
        <v>-36.351039260969976</v>
      </c>
      <c r="IL21" s="273">
        <f t="shared" si="146"/>
        <v>-21.645021645021643</v>
      </c>
      <c r="IM21" s="262">
        <f t="shared" si="146"/>
        <v>1.9513574660633415</v>
      </c>
      <c r="IN21" s="273">
        <f t="shared" si="146"/>
        <v>-23.43358395989975</v>
      </c>
      <c r="IO21" s="375">
        <f t="shared" ref="IO21:JB21" si="147">(IO20/IB20-1)*100</f>
        <v>-51.058574453069873</v>
      </c>
      <c r="IP21" s="375">
        <f t="shared" si="147"/>
        <v>-11.239669421487609</v>
      </c>
      <c r="IQ21" s="375">
        <f t="shared" si="147"/>
        <v>-35.020920502092046</v>
      </c>
      <c r="IR21" s="375">
        <f t="shared" si="147"/>
        <v>-18.516483516483518</v>
      </c>
      <c r="IS21" s="375">
        <f t="shared" si="147"/>
        <v>-20.16293279022403</v>
      </c>
      <c r="IT21" s="375">
        <f t="shared" si="147"/>
        <v>26.817917393833635</v>
      </c>
      <c r="IU21" s="375">
        <f t="shared" si="147"/>
        <v>5.5299539170506895</v>
      </c>
      <c r="IV21" s="375">
        <f t="shared" si="147"/>
        <v>6.5162907268170533</v>
      </c>
      <c r="IW21" s="375">
        <f t="shared" si="147"/>
        <v>15.473887814313336</v>
      </c>
      <c r="IX21" s="375">
        <f t="shared" si="147"/>
        <v>25.036284470246727</v>
      </c>
      <c r="IY21" s="375">
        <f t="shared" si="147"/>
        <v>12.569060773480656</v>
      </c>
      <c r="IZ21" s="262">
        <f t="shared" si="147"/>
        <v>-10.073971336107256</v>
      </c>
      <c r="JA21" s="262">
        <f t="shared" si="147"/>
        <v>107.52864157119477</v>
      </c>
      <c r="JB21" s="261">
        <f t="shared" si="147"/>
        <v>24.657534246575352</v>
      </c>
    </row>
    <row r="22" spans="1:262" x14ac:dyDescent="0.15">
      <c r="A22" s="408"/>
      <c r="B22" s="16" t="s">
        <v>35</v>
      </c>
      <c r="C22" s="26">
        <v>32433</v>
      </c>
      <c r="D22" s="27">
        <v>55283</v>
      </c>
      <c r="E22" s="28">
        <v>66486</v>
      </c>
      <c r="F22" s="27">
        <v>70548</v>
      </c>
      <c r="G22" s="190">
        <v>55709</v>
      </c>
      <c r="H22" s="191">
        <v>11295</v>
      </c>
      <c r="I22" s="190">
        <v>12698</v>
      </c>
      <c r="J22" s="191">
        <v>10688</v>
      </c>
      <c r="K22" s="190">
        <v>13608</v>
      </c>
      <c r="L22" s="191">
        <v>14224</v>
      </c>
      <c r="M22" s="28">
        <v>16539</v>
      </c>
      <c r="N22" s="27">
        <f>SUM(O22:Z22)</f>
        <v>15312</v>
      </c>
      <c r="O22" s="28">
        <v>960</v>
      </c>
      <c r="P22" s="27">
        <v>1090</v>
      </c>
      <c r="Q22" s="28">
        <v>1117</v>
      </c>
      <c r="R22" s="27">
        <v>1128</v>
      </c>
      <c r="S22" s="28">
        <v>916</v>
      </c>
      <c r="T22" s="27">
        <v>1721</v>
      </c>
      <c r="U22" s="28">
        <v>1254</v>
      </c>
      <c r="V22" s="27">
        <v>1232</v>
      </c>
      <c r="W22" s="28">
        <v>1216</v>
      </c>
      <c r="X22" s="27">
        <v>1093</v>
      </c>
      <c r="Y22" s="28">
        <v>1430</v>
      </c>
      <c r="Z22" s="27">
        <v>2155</v>
      </c>
      <c r="AA22" s="28">
        <f>SUM(AB22:AM22)</f>
        <v>20686</v>
      </c>
      <c r="AB22" s="102">
        <v>2270</v>
      </c>
      <c r="AC22" s="27">
        <v>2013</v>
      </c>
      <c r="AD22" s="72">
        <v>1874</v>
      </c>
      <c r="AE22" s="28">
        <v>2886</v>
      </c>
      <c r="AF22" s="27">
        <v>2685</v>
      </c>
      <c r="AG22" s="28">
        <v>1137</v>
      </c>
      <c r="AH22" s="27">
        <v>1142</v>
      </c>
      <c r="AI22" s="28">
        <v>1192</v>
      </c>
      <c r="AJ22" s="27">
        <v>1403</v>
      </c>
      <c r="AK22" s="28">
        <v>1287</v>
      </c>
      <c r="AL22" s="28">
        <v>1645</v>
      </c>
      <c r="AM22" s="88">
        <v>1152</v>
      </c>
      <c r="AN22" s="174">
        <f t="shared" si="116"/>
        <v>30243</v>
      </c>
      <c r="AO22" s="106">
        <v>1051</v>
      </c>
      <c r="AP22" s="25">
        <v>1773</v>
      </c>
      <c r="AQ22" s="25">
        <v>1500</v>
      </c>
      <c r="AR22" s="25">
        <v>1713</v>
      </c>
      <c r="AS22" s="25">
        <v>3417</v>
      </c>
      <c r="AT22" s="25">
        <v>2326</v>
      </c>
      <c r="AU22" s="25">
        <v>2181</v>
      </c>
      <c r="AV22" s="25">
        <v>2386</v>
      </c>
      <c r="AW22" s="25">
        <v>2852</v>
      </c>
      <c r="AX22" s="25">
        <v>3059</v>
      </c>
      <c r="AY22" s="25">
        <v>4219</v>
      </c>
      <c r="AZ22" s="25">
        <v>3766</v>
      </c>
      <c r="BA22" s="114">
        <v>4934</v>
      </c>
      <c r="BB22" s="114">
        <v>3943</v>
      </c>
      <c r="BC22" s="114">
        <v>4150</v>
      </c>
      <c r="BD22" s="114">
        <v>5637</v>
      </c>
      <c r="BE22" s="114">
        <v>7234</v>
      </c>
      <c r="BF22" s="114">
        <v>6070</v>
      </c>
      <c r="BG22" s="114">
        <v>6651</v>
      </c>
      <c r="BH22" s="114">
        <v>6245</v>
      </c>
      <c r="BI22" s="114">
        <v>6112</v>
      </c>
      <c r="BJ22" s="114">
        <v>6034</v>
      </c>
      <c r="BK22" s="114">
        <v>6744</v>
      </c>
      <c r="BL22" s="114">
        <v>6699</v>
      </c>
      <c r="BM22" s="15">
        <f>SUM(BA22:BL22)</f>
        <v>70453</v>
      </c>
      <c r="BN22" s="25">
        <v>5912</v>
      </c>
      <c r="BO22" s="25">
        <v>5156</v>
      </c>
      <c r="BP22" s="25">
        <v>4393</v>
      </c>
      <c r="BQ22" s="25">
        <v>4757</v>
      </c>
      <c r="BR22" s="22">
        <v>4248</v>
      </c>
      <c r="BS22" s="72">
        <v>4696</v>
      </c>
      <c r="BT22" s="28">
        <v>4275</v>
      </c>
      <c r="BU22" s="27">
        <v>4077</v>
      </c>
      <c r="BV22" s="72">
        <v>4728</v>
      </c>
      <c r="BW22" s="72">
        <v>5861</v>
      </c>
      <c r="BX22" s="205">
        <v>5822</v>
      </c>
      <c r="BY22" s="256">
        <v>5137</v>
      </c>
      <c r="BZ22" s="263">
        <f>SUM(BN22:BY22)</f>
        <v>59062</v>
      </c>
      <c r="CA22" s="219">
        <v>4862</v>
      </c>
      <c r="CB22" s="220">
        <v>5123</v>
      </c>
      <c r="CC22" s="220">
        <v>5002</v>
      </c>
      <c r="CD22" s="274">
        <v>5231</v>
      </c>
      <c r="CE22" s="274">
        <v>5141</v>
      </c>
      <c r="CF22" s="274">
        <v>5225</v>
      </c>
      <c r="CG22" s="274">
        <v>5340</v>
      </c>
      <c r="CH22" s="274">
        <v>5015</v>
      </c>
      <c r="CI22" s="274">
        <v>5272</v>
      </c>
      <c r="CJ22" s="274">
        <v>5825</v>
      </c>
      <c r="CK22" s="274">
        <v>5633</v>
      </c>
      <c r="CL22" s="267">
        <v>5771</v>
      </c>
      <c r="CM22" s="263">
        <f>SUM(CA22:CL22)</f>
        <v>63440</v>
      </c>
      <c r="CN22" s="274">
        <v>5555</v>
      </c>
      <c r="CO22" s="274">
        <v>6053</v>
      </c>
      <c r="CP22" s="274">
        <v>6176</v>
      </c>
      <c r="CQ22" s="274">
        <v>6522</v>
      </c>
      <c r="CR22" s="274">
        <v>5951</v>
      </c>
      <c r="CS22" s="274">
        <v>6736</v>
      </c>
      <c r="CT22" s="274">
        <v>6697</v>
      </c>
      <c r="CU22" s="274">
        <v>5400</v>
      </c>
      <c r="CV22" s="274">
        <v>5429</v>
      </c>
      <c r="CW22" s="274">
        <v>5871</v>
      </c>
      <c r="CX22" s="274">
        <v>5183</v>
      </c>
      <c r="CY22" s="274">
        <v>5714</v>
      </c>
      <c r="CZ22" s="263">
        <f>SUM(CN22:CY22)</f>
        <v>71287</v>
      </c>
      <c r="DA22" s="274">
        <v>5207</v>
      </c>
      <c r="DB22" s="274">
        <v>5454</v>
      </c>
      <c r="DC22" s="274">
        <v>5024</v>
      </c>
      <c r="DD22" s="274">
        <v>5300</v>
      </c>
      <c r="DE22" s="274">
        <v>4923</v>
      </c>
      <c r="DF22" s="274">
        <v>5977</v>
      </c>
      <c r="DG22" s="274">
        <v>2073</v>
      </c>
      <c r="DH22" s="274">
        <v>3182</v>
      </c>
      <c r="DI22" s="274">
        <v>3118</v>
      </c>
      <c r="DJ22" s="274">
        <v>1647</v>
      </c>
      <c r="DK22" s="274">
        <v>1652</v>
      </c>
      <c r="DL22" s="220">
        <v>1605</v>
      </c>
      <c r="DM22" s="290">
        <f>SUM(DA22:DL22)</f>
        <v>45162</v>
      </c>
      <c r="DN22" s="274">
        <v>1507</v>
      </c>
      <c r="DO22" s="274">
        <v>2097</v>
      </c>
      <c r="DP22" s="274">
        <v>1742</v>
      </c>
      <c r="DQ22" s="274">
        <v>1656</v>
      </c>
      <c r="DR22" s="274">
        <v>1585</v>
      </c>
      <c r="DS22" s="274">
        <v>1656</v>
      </c>
      <c r="DT22" s="274">
        <v>1610</v>
      </c>
      <c r="DU22" s="274">
        <v>1317</v>
      </c>
      <c r="DV22" s="274">
        <v>1464</v>
      </c>
      <c r="DW22" s="274">
        <v>1606</v>
      </c>
      <c r="DX22" s="274">
        <v>1304</v>
      </c>
      <c r="DY22" s="274">
        <v>1141</v>
      </c>
      <c r="DZ22" s="290">
        <f>SUM(DN22:DY22)</f>
        <v>18685</v>
      </c>
      <c r="EA22" s="274">
        <v>848</v>
      </c>
      <c r="EB22" s="274">
        <v>672</v>
      </c>
      <c r="EC22" s="274">
        <v>844</v>
      </c>
      <c r="ED22" s="274">
        <v>917</v>
      </c>
      <c r="EE22" s="274">
        <v>884</v>
      </c>
      <c r="EF22" s="274">
        <v>1156</v>
      </c>
      <c r="EG22" s="274">
        <v>1270</v>
      </c>
      <c r="EH22" s="274">
        <v>1217</v>
      </c>
      <c r="EI22" s="274">
        <v>1518</v>
      </c>
      <c r="EJ22" s="274">
        <v>2499</v>
      </c>
      <c r="EK22" s="274">
        <v>1641</v>
      </c>
      <c r="EL22" s="274">
        <v>1599</v>
      </c>
      <c r="EM22" s="290">
        <f>SUM(EA22:EL22)</f>
        <v>15065</v>
      </c>
      <c r="EN22" s="274">
        <v>1552</v>
      </c>
      <c r="EO22" s="274">
        <v>1733</v>
      </c>
      <c r="EP22" s="274">
        <v>1684</v>
      </c>
      <c r="EQ22" s="274">
        <v>1821</v>
      </c>
      <c r="ER22" s="274">
        <v>1616</v>
      </c>
      <c r="ES22" s="274">
        <v>1824</v>
      </c>
      <c r="ET22" s="274">
        <v>1776</v>
      </c>
      <c r="EU22" s="274">
        <v>1632</v>
      </c>
      <c r="EV22" s="274">
        <v>1999</v>
      </c>
      <c r="EW22" s="274">
        <v>1542</v>
      </c>
      <c r="EX22" s="274">
        <v>1656</v>
      </c>
      <c r="EY22" s="274">
        <v>1586</v>
      </c>
      <c r="EZ22" s="290">
        <f>SUM(EN22:EY22)</f>
        <v>20421</v>
      </c>
      <c r="FA22" s="274">
        <v>1478</v>
      </c>
      <c r="FB22" s="274">
        <v>1565</v>
      </c>
      <c r="FC22" s="274">
        <v>1347</v>
      </c>
      <c r="FD22" s="274">
        <v>1150</v>
      </c>
      <c r="FE22" s="274">
        <v>991</v>
      </c>
      <c r="FF22" s="274">
        <v>1410</v>
      </c>
      <c r="FG22" s="274">
        <v>1573</v>
      </c>
      <c r="FH22" s="274">
        <v>1354</v>
      </c>
      <c r="FI22" s="274">
        <v>1497</v>
      </c>
      <c r="FJ22" s="274">
        <v>1548</v>
      </c>
      <c r="FK22" s="274">
        <v>1530</v>
      </c>
      <c r="FL22" s="274">
        <v>1391</v>
      </c>
      <c r="FM22" s="290">
        <f>SUM(FA22:FL22)</f>
        <v>16834</v>
      </c>
      <c r="FN22" s="274">
        <v>1293</v>
      </c>
      <c r="FO22" s="274">
        <v>1430</v>
      </c>
      <c r="FP22" s="274">
        <v>2149</v>
      </c>
      <c r="FQ22" s="274">
        <v>1647</v>
      </c>
      <c r="FR22" s="274">
        <v>1410</v>
      </c>
      <c r="FS22" s="274">
        <v>1547</v>
      </c>
      <c r="FT22" s="274">
        <v>1544</v>
      </c>
      <c r="FU22" s="274">
        <v>1404</v>
      </c>
      <c r="FV22" s="274">
        <v>1300</v>
      </c>
      <c r="FW22" s="274">
        <v>1425</v>
      </c>
      <c r="FX22" s="274">
        <v>1416</v>
      </c>
      <c r="FY22" s="274">
        <v>1306</v>
      </c>
      <c r="FZ22" s="290">
        <f>SUM(FN22:FY22)</f>
        <v>17871</v>
      </c>
      <c r="GA22" s="274">
        <v>1230</v>
      </c>
      <c r="GB22" s="274">
        <v>1354</v>
      </c>
      <c r="GC22" s="274">
        <v>1397</v>
      </c>
      <c r="GD22" s="274">
        <v>1611</v>
      </c>
      <c r="GE22" s="274">
        <v>1499</v>
      </c>
      <c r="GF22" s="274">
        <v>1605</v>
      </c>
      <c r="GG22" s="274">
        <v>1744</v>
      </c>
      <c r="GH22" s="274">
        <v>1461</v>
      </c>
      <c r="GI22" s="274">
        <v>1667</v>
      </c>
      <c r="GJ22" s="274">
        <v>1594</v>
      </c>
      <c r="GK22" s="274">
        <v>1740</v>
      </c>
      <c r="GL22" s="274">
        <v>1527</v>
      </c>
      <c r="GM22" s="290">
        <f>SUM(GA22:GL22)</f>
        <v>18429</v>
      </c>
      <c r="GN22" s="274">
        <v>1515</v>
      </c>
      <c r="GO22" s="274">
        <v>1581</v>
      </c>
      <c r="GP22" s="274">
        <v>1702</v>
      </c>
      <c r="GQ22" s="274">
        <v>1808</v>
      </c>
      <c r="GR22" s="274">
        <v>1669</v>
      </c>
      <c r="GS22" s="274">
        <v>1580</v>
      </c>
      <c r="GT22" s="274">
        <v>1649</v>
      </c>
      <c r="GU22" s="274">
        <v>1345</v>
      </c>
      <c r="GV22" s="274">
        <v>1577</v>
      </c>
      <c r="GW22" s="274">
        <v>1516</v>
      </c>
      <c r="GX22" s="274">
        <v>1470</v>
      </c>
      <c r="GY22" s="274">
        <v>1508</v>
      </c>
      <c r="GZ22" s="290">
        <f>SUM(GN22:GY22)</f>
        <v>18920</v>
      </c>
      <c r="HA22" s="274">
        <v>1375</v>
      </c>
      <c r="HB22" s="274">
        <v>1403</v>
      </c>
      <c r="HC22" s="274">
        <v>1415</v>
      </c>
      <c r="HD22" s="274">
        <v>1431</v>
      </c>
      <c r="HE22" s="274">
        <v>1283</v>
      </c>
      <c r="HF22" s="274">
        <v>1252</v>
      </c>
      <c r="HG22" s="274">
        <v>1439</v>
      </c>
      <c r="HH22" s="274">
        <v>1193</v>
      </c>
      <c r="HI22" s="274">
        <v>1281</v>
      </c>
      <c r="HJ22" s="274">
        <v>1291</v>
      </c>
      <c r="HK22" s="274">
        <v>1277</v>
      </c>
      <c r="HL22" s="274">
        <v>1241</v>
      </c>
      <c r="HM22" s="290">
        <f>SUM(HA22:HL22)</f>
        <v>15881</v>
      </c>
      <c r="HN22" s="274">
        <v>1132</v>
      </c>
      <c r="HO22" s="274">
        <v>1191</v>
      </c>
      <c r="HP22" s="274">
        <v>1228</v>
      </c>
      <c r="HQ22" s="274">
        <v>1280</v>
      </c>
      <c r="HR22" s="274">
        <v>1100</v>
      </c>
      <c r="HS22" s="274">
        <v>1304</v>
      </c>
      <c r="HT22" s="274">
        <v>1307</v>
      </c>
      <c r="HU22" s="274">
        <v>1235</v>
      </c>
      <c r="HV22" s="274">
        <v>1706</v>
      </c>
      <c r="HW22" s="274">
        <v>1360</v>
      </c>
      <c r="HX22" s="274">
        <v>1340</v>
      </c>
      <c r="HY22" s="274">
        <v>1383</v>
      </c>
      <c r="HZ22" s="290">
        <f>SUM(HN22:HY22)</f>
        <v>15566</v>
      </c>
      <c r="IA22" s="274">
        <v>1265</v>
      </c>
      <c r="IB22" s="274">
        <v>1431</v>
      </c>
      <c r="IC22" s="274">
        <v>1197</v>
      </c>
      <c r="ID22" s="274">
        <v>1234</v>
      </c>
      <c r="IE22" s="274">
        <v>1190</v>
      </c>
      <c r="IF22" s="274">
        <v>1267</v>
      </c>
      <c r="IG22" s="274">
        <v>1115</v>
      </c>
      <c r="IH22" s="274">
        <v>1231</v>
      </c>
      <c r="II22" s="274">
        <v>1348</v>
      </c>
      <c r="IJ22" s="274">
        <v>1254</v>
      </c>
      <c r="IK22" s="274">
        <v>1225</v>
      </c>
      <c r="IL22" s="274">
        <v>1246</v>
      </c>
      <c r="IM22" s="290">
        <f>SUM(IA22:IL22)</f>
        <v>15003</v>
      </c>
      <c r="IN22" s="274">
        <v>1051</v>
      </c>
      <c r="IO22" s="376">
        <v>1221</v>
      </c>
      <c r="IP22" s="374">
        <v>1398</v>
      </c>
      <c r="IQ22" s="374">
        <v>1325</v>
      </c>
      <c r="IR22" s="374">
        <v>1282</v>
      </c>
      <c r="IS22" s="374">
        <v>1177</v>
      </c>
      <c r="IT22" s="374">
        <v>1400</v>
      </c>
      <c r="IU22" s="374">
        <v>1243</v>
      </c>
      <c r="IV22" s="374">
        <v>1333</v>
      </c>
      <c r="IW22" s="374">
        <v>1420</v>
      </c>
      <c r="IX22" s="374">
        <v>1374</v>
      </c>
      <c r="IY22" s="374">
        <v>1105</v>
      </c>
      <c r="IZ22" s="284">
        <f>SUM(IN22:IY22)</f>
        <v>15329</v>
      </c>
      <c r="JA22" s="284">
        <v>1264</v>
      </c>
      <c r="JB22" s="290">
        <v>1364</v>
      </c>
    </row>
    <row r="23" spans="1:262" ht="14.25" thickBot="1" x14ac:dyDescent="0.2">
      <c r="A23" s="408"/>
      <c r="B23" s="110" t="s">
        <v>65</v>
      </c>
      <c r="C23" s="29"/>
      <c r="D23" s="30">
        <f t="shared" ref="D23:N23" si="148">(D22/C22-1)*100</f>
        <v>70.452933740326216</v>
      </c>
      <c r="E23" s="31">
        <f t="shared" si="148"/>
        <v>20.264819203009978</v>
      </c>
      <c r="F23" s="30">
        <f t="shared" si="148"/>
        <v>6.109556899196833</v>
      </c>
      <c r="G23" s="188">
        <f t="shared" si="148"/>
        <v>-21.033905993082726</v>
      </c>
      <c r="H23" s="189">
        <f t="shared" si="148"/>
        <v>-79.724999551239478</v>
      </c>
      <c r="I23" s="188">
        <f t="shared" si="148"/>
        <v>12.421425409473219</v>
      </c>
      <c r="J23" s="189">
        <f t="shared" si="148"/>
        <v>-15.829264451094661</v>
      </c>
      <c r="K23" s="188">
        <f t="shared" si="148"/>
        <v>27.320359281437124</v>
      </c>
      <c r="L23" s="189">
        <f t="shared" si="148"/>
        <v>4.5267489711934061</v>
      </c>
      <c r="M23" s="31">
        <f t="shared" si="148"/>
        <v>16.275309336332967</v>
      </c>
      <c r="N23" s="30">
        <f t="shared" si="148"/>
        <v>-7.4188282241973491</v>
      </c>
      <c r="O23" s="31" t="e">
        <f>(O22/#REF!-1)*100</f>
        <v>#REF!</v>
      </c>
      <c r="P23" s="31" t="e">
        <f>(P22/#REF!-1)*100</f>
        <v>#REF!</v>
      </c>
      <c r="Q23" s="31" t="e">
        <f>(Q22/#REF!-1)*100</f>
        <v>#REF!</v>
      </c>
      <c r="R23" s="31" t="e">
        <f>(R22/#REF!-1)*100</f>
        <v>#REF!</v>
      </c>
      <c r="S23" s="31" t="e">
        <f>(S22/#REF!-1)*100</f>
        <v>#REF!</v>
      </c>
      <c r="T23" s="31" t="e">
        <f>(T22/#REF!-1)*100</f>
        <v>#REF!</v>
      </c>
      <c r="U23" s="31" t="e">
        <f>(U22/#REF!-1)*100</f>
        <v>#REF!</v>
      </c>
      <c r="V23" s="31" t="e">
        <f>(V22/#REF!-1)*100</f>
        <v>#REF!</v>
      </c>
      <c r="W23" s="31" t="e">
        <f>(W22/#REF!-1)*100</f>
        <v>#REF!</v>
      </c>
      <c r="X23" s="31" t="e">
        <f>(X22/#REF!-1)*100</f>
        <v>#REF!</v>
      </c>
      <c r="Y23" s="31" t="e">
        <f>(Y22/#REF!-1)*100</f>
        <v>#REF!</v>
      </c>
      <c r="Z23" s="73" t="e">
        <f>(Z22/#REF!-1)*100</f>
        <v>#REF!</v>
      </c>
      <c r="AA23" s="31">
        <f t="shared" ref="AA23:AM23" si="149">(AA22/N22-1)*100</f>
        <v>35.096656217345881</v>
      </c>
      <c r="AB23" s="100">
        <f t="shared" si="149"/>
        <v>136.45833333333334</v>
      </c>
      <c r="AC23" s="19">
        <f t="shared" si="149"/>
        <v>84.678899082568805</v>
      </c>
      <c r="AD23" s="69">
        <f t="shared" si="149"/>
        <v>67.770814682184422</v>
      </c>
      <c r="AE23" s="19">
        <f t="shared" si="149"/>
        <v>155.85106382978725</v>
      </c>
      <c r="AF23" s="18">
        <f t="shared" si="149"/>
        <v>193.12227074235807</v>
      </c>
      <c r="AG23" s="19">
        <f t="shared" si="149"/>
        <v>-33.933759442184773</v>
      </c>
      <c r="AH23" s="18">
        <f t="shared" si="149"/>
        <v>-8.9314194577352453</v>
      </c>
      <c r="AI23" s="19">
        <f t="shared" si="149"/>
        <v>-3.2467532467532423</v>
      </c>
      <c r="AJ23" s="18">
        <f t="shared" si="149"/>
        <v>15.378289473684204</v>
      </c>
      <c r="AK23" s="19">
        <f t="shared" si="149"/>
        <v>17.749313815187563</v>
      </c>
      <c r="AL23" s="19">
        <f t="shared" si="149"/>
        <v>15.034965034965042</v>
      </c>
      <c r="AM23" s="70">
        <f t="shared" si="149"/>
        <v>-46.542923433874705</v>
      </c>
      <c r="AN23" s="174">
        <f t="shared" si="116"/>
        <v>821.10689659374202</v>
      </c>
      <c r="AO23" s="94">
        <f t="shared" ref="AO23:AZ23" si="150">(AO22/AB22-1)*100</f>
        <v>-53.70044052863436</v>
      </c>
      <c r="AP23" s="31">
        <f t="shared" si="150"/>
        <v>-11.922503725782418</v>
      </c>
      <c r="AQ23" s="31">
        <f t="shared" si="150"/>
        <v>-19.957310565635002</v>
      </c>
      <c r="AR23" s="31">
        <f t="shared" si="150"/>
        <v>-40.644490644490652</v>
      </c>
      <c r="AS23" s="31">
        <f t="shared" si="150"/>
        <v>27.262569832402228</v>
      </c>
      <c r="AT23" s="31">
        <f t="shared" si="150"/>
        <v>104.57343887423045</v>
      </c>
      <c r="AU23" s="31">
        <f t="shared" si="150"/>
        <v>90.980735551663756</v>
      </c>
      <c r="AV23" s="31">
        <f t="shared" si="150"/>
        <v>100.16778523489931</v>
      </c>
      <c r="AW23" s="31">
        <f t="shared" si="150"/>
        <v>103.27868852459017</v>
      </c>
      <c r="AX23" s="31">
        <f t="shared" si="150"/>
        <v>137.6845376845377</v>
      </c>
      <c r="AY23" s="31">
        <f t="shared" si="150"/>
        <v>156.47416413373861</v>
      </c>
      <c r="AZ23" s="31">
        <f t="shared" si="150"/>
        <v>226.90972222222223</v>
      </c>
      <c r="BA23" s="140">
        <f t="shared" ref="BA23:BL23" si="151">(BA22/AO22-1)*100</f>
        <v>369.45765937202663</v>
      </c>
      <c r="BB23" s="140">
        <f t="shared" si="151"/>
        <v>122.39142695995486</v>
      </c>
      <c r="BC23" s="140">
        <f t="shared" si="151"/>
        <v>176.66666666666666</v>
      </c>
      <c r="BD23" s="140">
        <f t="shared" si="151"/>
        <v>229.07180385288964</v>
      </c>
      <c r="BE23" s="140">
        <f t="shared" si="151"/>
        <v>111.70617500731636</v>
      </c>
      <c r="BF23" s="140">
        <f t="shared" si="151"/>
        <v>160.96302665520204</v>
      </c>
      <c r="BG23" s="140">
        <f t="shared" si="151"/>
        <v>204.95185694635487</v>
      </c>
      <c r="BH23" s="140">
        <f t="shared" si="151"/>
        <v>161.73512154233026</v>
      </c>
      <c r="BI23" s="140">
        <f t="shared" si="151"/>
        <v>114.30575035063116</v>
      </c>
      <c r="BJ23" s="140">
        <f t="shared" si="151"/>
        <v>97.254004576659042</v>
      </c>
      <c r="BK23" s="140">
        <f t="shared" si="151"/>
        <v>59.84830528561271</v>
      </c>
      <c r="BL23" s="140">
        <f t="shared" si="151"/>
        <v>77.881040892193298</v>
      </c>
      <c r="BM23" s="109">
        <f>(BM22/AN22-1)*100</f>
        <v>132.9563866018583</v>
      </c>
      <c r="BN23" s="19">
        <f t="shared" ref="BN23:BY23" si="152">(BN22/BA22-1)*100</f>
        <v>19.821645723550873</v>
      </c>
      <c r="BO23" s="19">
        <f t="shared" si="152"/>
        <v>30.76337813847325</v>
      </c>
      <c r="BP23" s="19">
        <f t="shared" si="152"/>
        <v>5.8554216867469977</v>
      </c>
      <c r="BQ23" s="19">
        <f t="shared" si="152"/>
        <v>-15.611140677665425</v>
      </c>
      <c r="BR23" s="31">
        <f t="shared" si="152"/>
        <v>-41.27730163118607</v>
      </c>
      <c r="BS23" s="73">
        <f t="shared" si="152"/>
        <v>-22.635914332784179</v>
      </c>
      <c r="BT23" s="31">
        <f t="shared" si="152"/>
        <v>-35.723951285520968</v>
      </c>
      <c r="BU23" s="30">
        <f t="shared" si="152"/>
        <v>-34.715772618094476</v>
      </c>
      <c r="BV23" s="73">
        <f t="shared" si="152"/>
        <v>-22.643979057591622</v>
      </c>
      <c r="BW23" s="73">
        <f t="shared" si="152"/>
        <v>-2.8670865097779274</v>
      </c>
      <c r="BX23" s="73">
        <f t="shared" si="152"/>
        <v>-13.671411625148277</v>
      </c>
      <c r="BY23" s="97">
        <f t="shared" si="152"/>
        <v>-23.31691297208539</v>
      </c>
      <c r="BZ23" s="70">
        <f t="shared" ref="BZ23:EG23" si="153">(BZ22/BM22-1)*100</f>
        <v>-16.168225625594367</v>
      </c>
      <c r="CA23" s="223">
        <f t="shared" si="153"/>
        <v>-17.760487144790261</v>
      </c>
      <c r="CB23" s="224">
        <f t="shared" si="153"/>
        <v>-0.64003103180759746</v>
      </c>
      <c r="CC23" s="224">
        <f t="shared" si="153"/>
        <v>13.862963806055095</v>
      </c>
      <c r="CD23" s="276">
        <f t="shared" si="153"/>
        <v>9.9642631910868076</v>
      </c>
      <c r="CE23" s="276">
        <f t="shared" si="153"/>
        <v>21.021657250470803</v>
      </c>
      <c r="CF23" s="276">
        <f t="shared" si="153"/>
        <v>11.264906303236799</v>
      </c>
      <c r="CG23" s="276">
        <f t="shared" si="153"/>
        <v>24.912280701754398</v>
      </c>
      <c r="CH23" s="276">
        <f t="shared" si="153"/>
        <v>23.007113073338246</v>
      </c>
      <c r="CI23" s="276">
        <f t="shared" si="153"/>
        <v>11.505922165820648</v>
      </c>
      <c r="CJ23" s="276">
        <f t="shared" si="153"/>
        <v>-0.6142296536427283</v>
      </c>
      <c r="CK23" s="276">
        <f t="shared" si="153"/>
        <v>-3.2463071109584352</v>
      </c>
      <c r="CL23" s="269">
        <f t="shared" si="153"/>
        <v>12.341833755109977</v>
      </c>
      <c r="CM23" s="70">
        <f t="shared" si="153"/>
        <v>7.4125495242287842</v>
      </c>
      <c r="CN23" s="276">
        <f t="shared" si="153"/>
        <v>14.253393665158365</v>
      </c>
      <c r="CO23" s="276">
        <f t="shared" si="153"/>
        <v>18.153425727113024</v>
      </c>
      <c r="CP23" s="276">
        <f t="shared" si="153"/>
        <v>23.470611755297877</v>
      </c>
      <c r="CQ23" s="276">
        <f t="shared" si="153"/>
        <v>24.679793538520368</v>
      </c>
      <c r="CR23" s="276">
        <f t="shared" si="153"/>
        <v>15.75568955456137</v>
      </c>
      <c r="CS23" s="276">
        <f t="shared" si="153"/>
        <v>28.918660287081345</v>
      </c>
      <c r="CT23" s="276">
        <f t="shared" si="153"/>
        <v>25.41198501872659</v>
      </c>
      <c r="CU23" s="276">
        <f t="shared" si="153"/>
        <v>7.6769690927218415</v>
      </c>
      <c r="CV23" s="276">
        <f t="shared" si="153"/>
        <v>2.9779969650986393</v>
      </c>
      <c r="CW23" s="276">
        <f t="shared" si="153"/>
        <v>0.78969957081544973</v>
      </c>
      <c r="CX23" s="276">
        <f t="shared" si="153"/>
        <v>-7.9886383809692934</v>
      </c>
      <c r="CY23" s="276">
        <f t="shared" si="153"/>
        <v>-0.98769710622076401</v>
      </c>
      <c r="CZ23" s="70">
        <f t="shared" si="153"/>
        <v>12.369167717528384</v>
      </c>
      <c r="DA23" s="276">
        <f t="shared" si="153"/>
        <v>-6.2646264626462607</v>
      </c>
      <c r="DB23" s="276">
        <f t="shared" si="153"/>
        <v>-9.8959193788204161</v>
      </c>
      <c r="DC23" s="276">
        <f t="shared" si="153"/>
        <v>-18.652849740932641</v>
      </c>
      <c r="DD23" s="276">
        <f t="shared" si="153"/>
        <v>-18.736583869978528</v>
      </c>
      <c r="DE23" s="276">
        <f t="shared" si="153"/>
        <v>-17.274407662577719</v>
      </c>
      <c r="DF23" s="276">
        <f t="shared" si="153"/>
        <v>-11.267814726840852</v>
      </c>
      <c r="DG23" s="276">
        <f t="shared" si="153"/>
        <v>-69.045841421532032</v>
      </c>
      <c r="DH23" s="276">
        <f t="shared" si="153"/>
        <v>-41.074074074074076</v>
      </c>
      <c r="DI23" s="276">
        <f t="shared" si="153"/>
        <v>-42.567692024313871</v>
      </c>
      <c r="DJ23" s="276">
        <f t="shared" si="153"/>
        <v>-71.94685743484925</v>
      </c>
      <c r="DK23" s="276">
        <f t="shared" si="153"/>
        <v>-68.126567624927645</v>
      </c>
      <c r="DL23" s="224">
        <f t="shared" si="153"/>
        <v>-71.911095554777731</v>
      </c>
      <c r="DM23" s="261">
        <f t="shared" si="153"/>
        <v>-36.64763561378652</v>
      </c>
      <c r="DN23" s="276">
        <f t="shared" si="153"/>
        <v>-71.058190896869604</v>
      </c>
      <c r="DO23" s="276">
        <f t="shared" si="153"/>
        <v>-61.551155115511548</v>
      </c>
      <c r="DP23" s="276">
        <f t="shared" si="153"/>
        <v>-65.326433121019107</v>
      </c>
      <c r="DQ23" s="276">
        <f t="shared" si="153"/>
        <v>-68.754716981132063</v>
      </c>
      <c r="DR23" s="276">
        <f t="shared" si="153"/>
        <v>-67.804184440381874</v>
      </c>
      <c r="DS23" s="276">
        <f t="shared" si="153"/>
        <v>-72.293792872678608</v>
      </c>
      <c r="DT23" s="276">
        <f t="shared" si="153"/>
        <v>-22.334780511336227</v>
      </c>
      <c r="DU23" s="276">
        <f t="shared" si="153"/>
        <v>-58.610936517913274</v>
      </c>
      <c r="DV23" s="276">
        <f t="shared" si="153"/>
        <v>-53.046824887748556</v>
      </c>
      <c r="DW23" s="276">
        <f t="shared" si="153"/>
        <v>-2.4893746205221667</v>
      </c>
      <c r="DX23" s="276">
        <f t="shared" si="153"/>
        <v>-21.065375302663437</v>
      </c>
      <c r="DY23" s="276">
        <f t="shared" si="153"/>
        <v>-28.909657320872274</v>
      </c>
      <c r="DZ23" s="261">
        <f t="shared" si="153"/>
        <v>-58.626721580089459</v>
      </c>
      <c r="EA23" s="276">
        <f t="shared" si="153"/>
        <v>-43.72926343729263</v>
      </c>
      <c r="EB23" s="276">
        <f t="shared" si="153"/>
        <v>-67.954220314735338</v>
      </c>
      <c r="EC23" s="276">
        <f t="shared" si="153"/>
        <v>-51.549942594718715</v>
      </c>
      <c r="ED23" s="276">
        <f t="shared" si="153"/>
        <v>-44.625603864734295</v>
      </c>
      <c r="EE23" s="276">
        <f t="shared" si="153"/>
        <v>-44.227129337539431</v>
      </c>
      <c r="EF23" s="276">
        <f t="shared" si="153"/>
        <v>-30.193236714975846</v>
      </c>
      <c r="EG23" s="276">
        <f t="shared" si="153"/>
        <v>-21.118012422360245</v>
      </c>
      <c r="EH23" s="276">
        <f t="shared" ref="EH23:FA23" si="154">(EH22/DU22-1)*100</f>
        <v>-7.5930144267274073</v>
      </c>
      <c r="EI23" s="276">
        <f t="shared" si="154"/>
        <v>3.688524590163933</v>
      </c>
      <c r="EJ23" s="276">
        <f t="shared" si="154"/>
        <v>55.603985056039853</v>
      </c>
      <c r="EK23" s="276">
        <f t="shared" si="154"/>
        <v>25.843558282208591</v>
      </c>
      <c r="EL23" s="276">
        <f t="shared" si="154"/>
        <v>40.140227870289216</v>
      </c>
      <c r="EM23" s="261">
        <f t="shared" si="154"/>
        <v>-19.373829274819375</v>
      </c>
      <c r="EN23" s="276">
        <f t="shared" si="154"/>
        <v>83.018867924528308</v>
      </c>
      <c r="EO23" s="276">
        <f t="shared" si="154"/>
        <v>157.88690476190476</v>
      </c>
      <c r="EP23" s="276">
        <f t="shared" si="154"/>
        <v>99.526066350710906</v>
      </c>
      <c r="EQ23" s="276">
        <f t="shared" si="154"/>
        <v>98.582333696837509</v>
      </c>
      <c r="ER23" s="276">
        <f t="shared" si="154"/>
        <v>82.805429864253384</v>
      </c>
      <c r="ES23" s="276">
        <f t="shared" si="154"/>
        <v>57.785467128027676</v>
      </c>
      <c r="ET23" s="276">
        <f t="shared" si="154"/>
        <v>39.842519685039377</v>
      </c>
      <c r="EU23" s="276">
        <f t="shared" si="154"/>
        <v>34.100246507806077</v>
      </c>
      <c r="EV23" s="276">
        <f t="shared" si="154"/>
        <v>31.686429512516479</v>
      </c>
      <c r="EW23" s="276">
        <f t="shared" si="154"/>
        <v>-38.295318127250901</v>
      </c>
      <c r="EX23" s="276">
        <f t="shared" si="154"/>
        <v>0.91407678244972423</v>
      </c>
      <c r="EY23" s="276">
        <f t="shared" si="154"/>
        <v>-0.81300813008130524</v>
      </c>
      <c r="EZ23" s="261">
        <f t="shared" si="154"/>
        <v>35.552605376700953</v>
      </c>
      <c r="FA23" s="276">
        <f t="shared" si="154"/>
        <v>-4.7680412371134073</v>
      </c>
      <c r="FB23" s="276">
        <f t="shared" ref="FB23:HY23" si="155">(FB22/EO22-1)*100</f>
        <v>-9.6941719561454143</v>
      </c>
      <c r="FC23" s="276">
        <f t="shared" si="155"/>
        <v>-20.011876484560563</v>
      </c>
      <c r="FD23" s="276">
        <f t="shared" si="155"/>
        <v>-36.847885777045576</v>
      </c>
      <c r="FE23" s="276">
        <f t="shared" si="155"/>
        <v>-38.67574257425742</v>
      </c>
      <c r="FF23" s="276">
        <f t="shared" si="155"/>
        <v>-22.697368421052634</v>
      </c>
      <c r="FG23" s="276">
        <f t="shared" si="155"/>
        <v>-11.430180180180184</v>
      </c>
      <c r="FH23" s="276">
        <f t="shared" si="155"/>
        <v>-17.03431372549019</v>
      </c>
      <c r="FI23" s="276">
        <f t="shared" si="155"/>
        <v>-25.112556278139063</v>
      </c>
      <c r="FJ23" s="276">
        <f t="shared" si="155"/>
        <v>0.38910505836575737</v>
      </c>
      <c r="FK23" s="276">
        <f t="shared" si="155"/>
        <v>-7.608695652173914</v>
      </c>
      <c r="FL23" s="276">
        <f t="shared" si="155"/>
        <v>-12.295081967213118</v>
      </c>
      <c r="FM23" s="261">
        <f t="shared" si="155"/>
        <v>-17.565251456833654</v>
      </c>
      <c r="FN23" s="276">
        <f t="shared" si="155"/>
        <v>-12.516914749661701</v>
      </c>
      <c r="FO23" s="276">
        <f t="shared" si="155"/>
        <v>-8.6261980830670932</v>
      </c>
      <c r="FP23" s="276">
        <f t="shared" si="155"/>
        <v>59.539717891610991</v>
      </c>
      <c r="FQ23" s="276">
        <f t="shared" si="155"/>
        <v>43.217391304347828</v>
      </c>
      <c r="FR23" s="276">
        <f t="shared" si="155"/>
        <v>42.28052472250252</v>
      </c>
      <c r="FS23" s="276">
        <f t="shared" si="155"/>
        <v>9.7163120567375962</v>
      </c>
      <c r="FT23" s="276">
        <f t="shared" si="155"/>
        <v>-1.8436109345200236</v>
      </c>
      <c r="FU23" s="276">
        <f t="shared" si="155"/>
        <v>3.692762186115206</v>
      </c>
      <c r="FV23" s="276">
        <f t="shared" si="155"/>
        <v>-13.159652638610552</v>
      </c>
      <c r="FW23" s="276">
        <f t="shared" si="155"/>
        <v>-7.9457364341085306</v>
      </c>
      <c r="FX23" s="276">
        <f t="shared" si="155"/>
        <v>-7.4509803921568585</v>
      </c>
      <c r="FY23" s="276">
        <f t="shared" si="155"/>
        <v>-6.1107117181883552</v>
      </c>
      <c r="FZ23" s="261">
        <f t="shared" si="155"/>
        <v>6.16015207318521</v>
      </c>
      <c r="GA23" s="276">
        <f t="shared" si="155"/>
        <v>-4.8723897911832958</v>
      </c>
      <c r="GB23" s="276">
        <f t="shared" si="155"/>
        <v>-5.3146853146853186</v>
      </c>
      <c r="GC23" s="276">
        <f t="shared" si="155"/>
        <v>-34.993020009306655</v>
      </c>
      <c r="GD23" s="276">
        <f t="shared" si="155"/>
        <v>-2.1857923497267784</v>
      </c>
      <c r="GE23" s="276">
        <f t="shared" si="155"/>
        <v>6.312056737588656</v>
      </c>
      <c r="GF23" s="276">
        <f t="shared" si="155"/>
        <v>3.749191984486111</v>
      </c>
      <c r="GG23" s="276">
        <f t="shared" si="155"/>
        <v>12.95336787564767</v>
      </c>
      <c r="GH23" s="276">
        <f t="shared" si="155"/>
        <v>4.0598290598290676</v>
      </c>
      <c r="GI23" s="276">
        <f t="shared" si="155"/>
        <v>28.230769230769237</v>
      </c>
      <c r="GJ23" s="276">
        <f t="shared" si="155"/>
        <v>11.859649122807014</v>
      </c>
      <c r="GK23" s="276">
        <f t="shared" si="155"/>
        <v>22.881355932203395</v>
      </c>
      <c r="GL23" s="276">
        <f t="shared" si="155"/>
        <v>16.921898928024493</v>
      </c>
      <c r="GM23" s="261">
        <f t="shared" si="155"/>
        <v>3.1223770354205094</v>
      </c>
      <c r="GN23" s="276">
        <f t="shared" si="155"/>
        <v>23.170731707317071</v>
      </c>
      <c r="GO23" s="276">
        <f t="shared" si="155"/>
        <v>16.765140324963077</v>
      </c>
      <c r="GP23" s="276">
        <f t="shared" si="155"/>
        <v>21.832498210450968</v>
      </c>
      <c r="GQ23" s="276">
        <f t="shared" si="155"/>
        <v>12.228429546865293</v>
      </c>
      <c r="GR23" s="276">
        <f t="shared" si="155"/>
        <v>11.340893929286189</v>
      </c>
      <c r="GS23" s="276">
        <f t="shared" si="155"/>
        <v>-1.5576323987538943</v>
      </c>
      <c r="GT23" s="276">
        <f t="shared" si="155"/>
        <v>-5.4472477064220204</v>
      </c>
      <c r="GU23" s="276">
        <f t="shared" si="155"/>
        <v>-7.9397672826830963</v>
      </c>
      <c r="GV23" s="276">
        <f t="shared" si="155"/>
        <v>-5.3989202159568039</v>
      </c>
      <c r="GW23" s="276">
        <f t="shared" si="155"/>
        <v>-4.8933500627352577</v>
      </c>
      <c r="GX23" s="276">
        <f t="shared" si="155"/>
        <v>-15.517241379310342</v>
      </c>
      <c r="GY23" s="276">
        <f t="shared" si="155"/>
        <v>-1.2442698100851302</v>
      </c>
      <c r="GZ23" s="261">
        <f t="shared" si="155"/>
        <v>2.6642791252916576</v>
      </c>
      <c r="HA23" s="276">
        <f t="shared" si="155"/>
        <v>-9.2409240924092408</v>
      </c>
      <c r="HB23" s="276">
        <f t="shared" si="155"/>
        <v>-11.258697027197972</v>
      </c>
      <c r="HC23" s="276">
        <f t="shared" si="155"/>
        <v>-16.862514688601649</v>
      </c>
      <c r="HD23" s="276">
        <f t="shared" si="155"/>
        <v>-20.851769911504427</v>
      </c>
      <c r="HE23" s="276">
        <f t="shared" si="155"/>
        <v>-23.127621330137803</v>
      </c>
      <c r="HF23" s="276">
        <f t="shared" si="155"/>
        <v>-20.759493670886076</v>
      </c>
      <c r="HG23" s="276">
        <f t="shared" si="155"/>
        <v>-12.734990903577925</v>
      </c>
      <c r="HH23" s="276">
        <f t="shared" si="155"/>
        <v>-11.301115241635685</v>
      </c>
      <c r="HI23" s="276">
        <f t="shared" si="155"/>
        <v>-18.76981610653139</v>
      </c>
      <c r="HJ23" s="276">
        <f t="shared" si="155"/>
        <v>-14.841688654353558</v>
      </c>
      <c r="HK23" s="276">
        <f t="shared" si="155"/>
        <v>-13.129251700680268</v>
      </c>
      <c r="HL23" s="276">
        <f t="shared" si="155"/>
        <v>-17.705570291777185</v>
      </c>
      <c r="HM23" s="261">
        <f t="shared" si="155"/>
        <v>-16.062367864693449</v>
      </c>
      <c r="HN23" s="276">
        <f t="shared" si="155"/>
        <v>-17.672727272727272</v>
      </c>
      <c r="HO23" s="276">
        <f t="shared" si="155"/>
        <v>-15.11047754811119</v>
      </c>
      <c r="HP23" s="276">
        <f t="shared" si="155"/>
        <v>-13.215547703180208</v>
      </c>
      <c r="HQ23" s="276">
        <f t="shared" si="155"/>
        <v>-10.552061495457721</v>
      </c>
      <c r="HR23" s="276">
        <f t="shared" si="155"/>
        <v>-14.263445050662504</v>
      </c>
      <c r="HS23" s="276">
        <f t="shared" si="155"/>
        <v>4.1533546325878579</v>
      </c>
      <c r="HT23" s="276">
        <f t="shared" si="155"/>
        <v>-9.1730368311327304</v>
      </c>
      <c r="HU23" s="276">
        <f t="shared" si="155"/>
        <v>3.5205364626990754</v>
      </c>
      <c r="HV23" s="276">
        <f t="shared" si="155"/>
        <v>33.177205308352839</v>
      </c>
      <c r="HW23" s="276">
        <f t="shared" si="155"/>
        <v>5.3446940356312922</v>
      </c>
      <c r="HX23" s="276">
        <f t="shared" si="155"/>
        <v>4.9334377447141753</v>
      </c>
      <c r="HY23" s="276">
        <f t="shared" si="155"/>
        <v>11.442385173247382</v>
      </c>
      <c r="HZ23" s="261">
        <f t="shared" ref="HZ23:IF23" si="156">(HZ22/HM22-1)*100</f>
        <v>-1.983502298343931</v>
      </c>
      <c r="IA23" s="276">
        <f t="shared" si="156"/>
        <v>11.749116607773846</v>
      </c>
      <c r="IB23" s="276">
        <f t="shared" si="156"/>
        <v>20.151133501259455</v>
      </c>
      <c r="IC23" s="276">
        <f t="shared" si="156"/>
        <v>-2.5244299674267112</v>
      </c>
      <c r="ID23" s="276">
        <f t="shared" si="156"/>
        <v>-3.5937499999999956</v>
      </c>
      <c r="IE23" s="276">
        <f t="shared" si="156"/>
        <v>8.1818181818181799</v>
      </c>
      <c r="IF23" s="276">
        <f t="shared" si="156"/>
        <v>-2.8374233128834359</v>
      </c>
      <c r="IG23" s="276">
        <f t="shared" ref="IG23:IN23" si="157">(IG22/HT22-1)*100</f>
        <v>-14.690130068859986</v>
      </c>
      <c r="IH23" s="273">
        <f t="shared" si="157"/>
        <v>-0.32388663967611864</v>
      </c>
      <c r="II23" s="276">
        <f t="shared" si="157"/>
        <v>-20.984759671746779</v>
      </c>
      <c r="IJ23" s="276">
        <f t="shared" si="157"/>
        <v>-7.794117647058818</v>
      </c>
      <c r="IK23" s="276">
        <f t="shared" si="157"/>
        <v>-8.5820895522388021</v>
      </c>
      <c r="IL23" s="276">
        <f t="shared" si="157"/>
        <v>-9.9060014461315955</v>
      </c>
      <c r="IM23" s="261">
        <f t="shared" si="157"/>
        <v>-3.6168572529872822</v>
      </c>
      <c r="IN23" s="276">
        <f t="shared" si="157"/>
        <v>-16.916996047430832</v>
      </c>
      <c r="IO23" s="377">
        <f t="shared" ref="IO23:JB23" si="158">(IO22/IB22-1)*100</f>
        <v>-14.675052410901468</v>
      </c>
      <c r="IP23" s="382">
        <f t="shared" si="158"/>
        <v>16.79197994987469</v>
      </c>
      <c r="IQ23" s="382">
        <f t="shared" si="158"/>
        <v>7.3743922204213996</v>
      </c>
      <c r="IR23" s="382">
        <f t="shared" si="158"/>
        <v>7.7310924369747847</v>
      </c>
      <c r="IS23" s="382">
        <f t="shared" si="158"/>
        <v>-7.1033938437253363</v>
      </c>
      <c r="IT23" s="382">
        <f t="shared" si="158"/>
        <v>25.560538116591935</v>
      </c>
      <c r="IU23" s="382">
        <f t="shared" si="158"/>
        <v>0.97481722177090724</v>
      </c>
      <c r="IV23" s="382">
        <f t="shared" si="158"/>
        <v>-1.1127596439169163</v>
      </c>
      <c r="IW23" s="382">
        <f t="shared" si="158"/>
        <v>13.237639553429027</v>
      </c>
      <c r="IX23" s="382">
        <f t="shared" si="158"/>
        <v>12.16326530612244</v>
      </c>
      <c r="IY23" s="382">
        <f t="shared" si="158"/>
        <v>-11.31621187800963</v>
      </c>
      <c r="IZ23" s="262">
        <f t="shared" si="158"/>
        <v>2.1728987535826194</v>
      </c>
      <c r="JA23" s="262">
        <f t="shared" si="158"/>
        <v>20.266412940057087</v>
      </c>
      <c r="JB23" s="261">
        <f t="shared" si="158"/>
        <v>11.711711711711704</v>
      </c>
    </row>
    <row r="24" spans="1:262" x14ac:dyDescent="0.15">
      <c r="A24" s="409" t="s">
        <v>70</v>
      </c>
      <c r="B24" s="11" t="s">
        <v>63</v>
      </c>
      <c r="C24" s="115">
        <v>439145</v>
      </c>
      <c r="D24" s="24">
        <v>576200</v>
      </c>
      <c r="E24" s="25">
        <v>556529</v>
      </c>
      <c r="F24" s="24">
        <v>567324</v>
      </c>
      <c r="G24" s="171">
        <v>584679</v>
      </c>
      <c r="H24" s="173">
        <v>879901</v>
      </c>
      <c r="I24" s="171">
        <v>720331</v>
      </c>
      <c r="J24" s="173">
        <v>841380</v>
      </c>
      <c r="K24" s="171">
        <v>957101</v>
      </c>
      <c r="L24" s="173">
        <v>1027375</v>
      </c>
      <c r="M24" s="25">
        <v>960382</v>
      </c>
      <c r="N24" s="24">
        <f>SUM(O24:Z24)</f>
        <v>1232401</v>
      </c>
      <c r="O24" s="25">
        <v>112687</v>
      </c>
      <c r="P24" s="24">
        <v>117608</v>
      </c>
      <c r="Q24" s="25">
        <v>119733</v>
      </c>
      <c r="R24" s="24">
        <v>115134</v>
      </c>
      <c r="S24" s="25">
        <v>109994</v>
      </c>
      <c r="T24" s="24">
        <v>83568</v>
      </c>
      <c r="U24" s="25">
        <v>75526</v>
      </c>
      <c r="V24" s="24">
        <v>72835</v>
      </c>
      <c r="W24" s="25">
        <v>85608</v>
      </c>
      <c r="X24" s="24">
        <v>104763</v>
      </c>
      <c r="Y24" s="25">
        <v>104019</v>
      </c>
      <c r="Z24" s="24">
        <v>130926</v>
      </c>
      <c r="AA24" s="25">
        <f>SUM(AB24:AM24)</f>
        <v>996825</v>
      </c>
      <c r="AB24" s="101">
        <v>118764</v>
      </c>
      <c r="AC24" s="21">
        <v>121823</v>
      </c>
      <c r="AD24" s="71">
        <v>122510</v>
      </c>
      <c r="AE24" s="28">
        <v>99757</v>
      </c>
      <c r="AF24" s="27">
        <v>85259</v>
      </c>
      <c r="AG24" s="28">
        <v>81100</v>
      </c>
      <c r="AH24" s="27">
        <v>81202</v>
      </c>
      <c r="AI24" s="28">
        <v>68155</v>
      </c>
      <c r="AJ24" s="27">
        <v>58272</v>
      </c>
      <c r="AK24" s="28">
        <v>62841</v>
      </c>
      <c r="AL24" s="28">
        <v>49104</v>
      </c>
      <c r="AM24" s="88">
        <v>48038</v>
      </c>
      <c r="AN24" s="174">
        <f t="shared" si="116"/>
        <v>810214</v>
      </c>
      <c r="AO24" s="93">
        <v>63329</v>
      </c>
      <c r="AP24" s="14">
        <v>61547</v>
      </c>
      <c r="AQ24" s="14">
        <v>50589</v>
      </c>
      <c r="AR24" s="14">
        <v>42881</v>
      </c>
      <c r="AS24" s="14">
        <v>91400</v>
      </c>
      <c r="AT24" s="14">
        <v>89105</v>
      </c>
      <c r="AU24" s="14">
        <v>81446</v>
      </c>
      <c r="AV24" s="14">
        <v>67296</v>
      </c>
      <c r="AW24" s="14">
        <v>77785</v>
      </c>
      <c r="AX24" s="14">
        <v>53078</v>
      </c>
      <c r="AY24" s="14">
        <v>67066</v>
      </c>
      <c r="AZ24" s="14">
        <v>64692</v>
      </c>
      <c r="BA24" s="111">
        <v>60947</v>
      </c>
      <c r="BB24" s="111">
        <v>53293</v>
      </c>
      <c r="BC24" s="111">
        <v>44888</v>
      </c>
      <c r="BD24" s="111">
        <v>52939</v>
      </c>
      <c r="BE24" s="111">
        <v>51568</v>
      </c>
      <c r="BF24" s="111">
        <v>54480</v>
      </c>
      <c r="BG24" s="111">
        <v>56854</v>
      </c>
      <c r="BH24" s="111">
        <v>66678</v>
      </c>
      <c r="BI24" s="111">
        <v>72514</v>
      </c>
      <c r="BJ24" s="111">
        <v>71694</v>
      </c>
      <c r="BK24" s="111">
        <v>70138</v>
      </c>
      <c r="BL24" s="111">
        <v>65223</v>
      </c>
      <c r="BM24" s="15">
        <f>SUM(BA24:BL24)</f>
        <v>721216</v>
      </c>
      <c r="BN24" s="14">
        <v>70151</v>
      </c>
      <c r="BO24" s="14">
        <v>69700</v>
      </c>
      <c r="BP24" s="14">
        <v>80357</v>
      </c>
      <c r="BQ24" s="14">
        <v>78803</v>
      </c>
      <c r="BR24" s="25">
        <v>68550</v>
      </c>
      <c r="BS24" s="72">
        <v>72325</v>
      </c>
      <c r="BT24" s="28">
        <v>77045</v>
      </c>
      <c r="BU24" s="27">
        <v>68378</v>
      </c>
      <c r="BV24" s="72">
        <v>79932</v>
      </c>
      <c r="BW24" s="72">
        <v>78541</v>
      </c>
      <c r="BX24" s="208">
        <v>84229</v>
      </c>
      <c r="BY24" s="259">
        <v>80601</v>
      </c>
      <c r="BZ24" s="249">
        <f>SUM(BN24:BY24)</f>
        <v>908612</v>
      </c>
      <c r="CA24" s="225">
        <v>74274</v>
      </c>
      <c r="CB24" s="226">
        <v>76884</v>
      </c>
      <c r="CC24" s="226">
        <v>80537</v>
      </c>
      <c r="CD24" s="277">
        <v>77927</v>
      </c>
      <c r="CE24" s="277">
        <v>69034</v>
      </c>
      <c r="CF24" s="277">
        <v>80546</v>
      </c>
      <c r="CG24" s="277">
        <v>76965</v>
      </c>
      <c r="CH24" s="277">
        <v>72534</v>
      </c>
      <c r="CI24" s="277">
        <v>81275</v>
      </c>
      <c r="CJ24" s="277">
        <v>83808</v>
      </c>
      <c r="CK24" s="277">
        <v>85148</v>
      </c>
      <c r="CL24" s="270">
        <v>80947</v>
      </c>
      <c r="CM24" s="249">
        <f>SUM(CA24:CL24)</f>
        <v>939879</v>
      </c>
      <c r="CN24" s="277">
        <v>73829</v>
      </c>
      <c r="CO24" s="277">
        <v>82524</v>
      </c>
      <c r="CP24" s="277">
        <v>82725</v>
      </c>
      <c r="CQ24" s="277">
        <v>78637</v>
      </c>
      <c r="CR24" s="277">
        <v>72860</v>
      </c>
      <c r="CS24" s="277">
        <v>77913</v>
      </c>
      <c r="CT24" s="277">
        <v>79867</v>
      </c>
      <c r="CU24" s="277">
        <v>78095</v>
      </c>
      <c r="CV24" s="277">
        <v>91114</v>
      </c>
      <c r="CW24" s="277">
        <v>95437</v>
      </c>
      <c r="CX24" s="277">
        <v>81300</v>
      </c>
      <c r="CY24" s="277">
        <v>82538</v>
      </c>
      <c r="CZ24" s="249">
        <f>SUM(CN24:CY24)</f>
        <v>976839</v>
      </c>
      <c r="DA24" s="277">
        <v>73130</v>
      </c>
      <c r="DB24" s="277">
        <v>79679</v>
      </c>
      <c r="DC24" s="277">
        <v>81582</v>
      </c>
      <c r="DD24" s="277">
        <v>69511</v>
      </c>
      <c r="DE24" s="277">
        <v>65259</v>
      </c>
      <c r="DF24" s="277">
        <v>64855</v>
      </c>
      <c r="DG24" s="277">
        <v>89094</v>
      </c>
      <c r="DH24" s="277">
        <v>81605</v>
      </c>
      <c r="DI24" s="277">
        <v>87144</v>
      </c>
      <c r="DJ24" s="277">
        <v>83750</v>
      </c>
      <c r="DK24" s="277">
        <v>68576</v>
      </c>
      <c r="DL24" s="226">
        <v>70894</v>
      </c>
      <c r="DM24" s="279">
        <f>SUM(DA24:DL24)</f>
        <v>915079</v>
      </c>
      <c r="DN24" s="277">
        <v>63470</v>
      </c>
      <c r="DO24" s="277">
        <v>68876</v>
      </c>
      <c r="DP24" s="277">
        <v>84258</v>
      </c>
      <c r="DQ24" s="277">
        <v>80128</v>
      </c>
      <c r="DR24" s="277">
        <v>73895</v>
      </c>
      <c r="DS24" s="277">
        <v>80775</v>
      </c>
      <c r="DT24" s="277">
        <v>86390</v>
      </c>
      <c r="DU24" s="277">
        <v>71837</v>
      </c>
      <c r="DV24" s="277">
        <v>82057</v>
      </c>
      <c r="DW24" s="277">
        <v>86486</v>
      </c>
      <c r="DX24" s="277">
        <v>63462</v>
      </c>
      <c r="DY24" s="277">
        <v>49437</v>
      </c>
      <c r="DZ24" s="279">
        <f>SUM(DN24:DY24)</f>
        <v>891071</v>
      </c>
      <c r="EA24" s="277">
        <v>35217</v>
      </c>
      <c r="EB24" s="277">
        <v>32981</v>
      </c>
      <c r="EC24" s="277">
        <v>36207</v>
      </c>
      <c r="ED24" s="277">
        <v>38510</v>
      </c>
      <c r="EE24" s="277">
        <v>38842</v>
      </c>
      <c r="EF24" s="277">
        <v>52397</v>
      </c>
      <c r="EG24" s="277">
        <v>55528</v>
      </c>
      <c r="EH24" s="277">
        <v>50925</v>
      </c>
      <c r="EI24" s="277">
        <v>59915</v>
      </c>
      <c r="EJ24" s="277">
        <v>66416</v>
      </c>
      <c r="EK24" s="277">
        <v>64684</v>
      </c>
      <c r="EL24" s="277">
        <v>68567</v>
      </c>
      <c r="EM24" s="279">
        <f>SUM(EA24:EL24)</f>
        <v>600189</v>
      </c>
      <c r="EN24" s="277">
        <v>59077</v>
      </c>
      <c r="EO24" s="277">
        <v>65367</v>
      </c>
      <c r="EP24" s="277">
        <v>64905</v>
      </c>
      <c r="EQ24" s="277">
        <v>60872</v>
      </c>
      <c r="ER24" s="277">
        <v>53251</v>
      </c>
      <c r="ES24" s="277">
        <v>62759</v>
      </c>
      <c r="ET24" s="277">
        <v>65874</v>
      </c>
      <c r="EU24" s="277">
        <v>56576</v>
      </c>
      <c r="EV24" s="277">
        <v>68950</v>
      </c>
      <c r="EW24" s="277">
        <v>59345</v>
      </c>
      <c r="EX24" s="277">
        <v>64758</v>
      </c>
      <c r="EY24" s="277">
        <v>60716</v>
      </c>
      <c r="EZ24" s="279">
        <f>SUM(EN24:EY24)</f>
        <v>742450</v>
      </c>
      <c r="FA24" s="277">
        <v>57202</v>
      </c>
      <c r="FB24" s="277">
        <v>62757</v>
      </c>
      <c r="FC24" s="277">
        <v>50352</v>
      </c>
      <c r="FD24" s="277">
        <v>37363</v>
      </c>
      <c r="FE24" s="277">
        <v>42495</v>
      </c>
      <c r="FF24" s="277">
        <v>59220</v>
      </c>
      <c r="FG24" s="277">
        <v>63656</v>
      </c>
      <c r="FH24" s="277">
        <v>59544</v>
      </c>
      <c r="FI24" s="277">
        <v>67795</v>
      </c>
      <c r="FJ24" s="277">
        <v>71153</v>
      </c>
      <c r="FK24" s="277">
        <v>67204</v>
      </c>
      <c r="FL24" s="277">
        <v>60674</v>
      </c>
      <c r="FM24" s="279">
        <f>SUM(FA24:FL24)</f>
        <v>699415</v>
      </c>
      <c r="FN24" s="277">
        <v>60162</v>
      </c>
      <c r="FO24" s="277">
        <v>64880</v>
      </c>
      <c r="FP24" s="277">
        <v>70505</v>
      </c>
      <c r="FQ24" s="277">
        <v>65142</v>
      </c>
      <c r="FR24" s="277">
        <v>56551</v>
      </c>
      <c r="FS24" s="277">
        <v>63554</v>
      </c>
      <c r="FT24" s="277">
        <v>74192</v>
      </c>
      <c r="FU24" s="277">
        <v>57856</v>
      </c>
      <c r="FV24" s="277">
        <v>55594</v>
      </c>
      <c r="FW24" s="277">
        <v>58832</v>
      </c>
      <c r="FX24" s="277">
        <v>57305</v>
      </c>
      <c r="FY24" s="277">
        <v>52934</v>
      </c>
      <c r="FZ24" s="279">
        <f>SUM(FN24:FY24)</f>
        <v>737507</v>
      </c>
      <c r="GA24" s="277">
        <v>50231</v>
      </c>
      <c r="GB24" s="277">
        <v>53579</v>
      </c>
      <c r="GC24" s="277">
        <v>47876</v>
      </c>
      <c r="GD24" s="277">
        <v>43951</v>
      </c>
      <c r="GE24" s="277">
        <v>48759</v>
      </c>
      <c r="GF24" s="277">
        <v>52463</v>
      </c>
      <c r="GG24" s="277">
        <v>59543</v>
      </c>
      <c r="GH24" s="277">
        <v>52534</v>
      </c>
      <c r="GI24" s="277">
        <v>58273</v>
      </c>
      <c r="GJ24" s="277">
        <v>60992</v>
      </c>
      <c r="GK24" s="277">
        <v>54692</v>
      </c>
      <c r="GL24" s="277">
        <v>56053</v>
      </c>
      <c r="GM24" s="279">
        <f>SUM(GA24:GL24)</f>
        <v>638946</v>
      </c>
      <c r="GN24" s="277">
        <v>56998</v>
      </c>
      <c r="GO24" s="277">
        <v>52793</v>
      </c>
      <c r="GP24" s="277">
        <v>59072</v>
      </c>
      <c r="GQ24" s="277">
        <v>52792</v>
      </c>
      <c r="GR24" s="277">
        <v>48746</v>
      </c>
      <c r="GS24" s="277">
        <v>40303</v>
      </c>
      <c r="GT24" s="277">
        <v>42047</v>
      </c>
      <c r="GU24" s="277">
        <v>34189</v>
      </c>
      <c r="GV24" s="277">
        <v>43775</v>
      </c>
      <c r="GW24" s="277">
        <v>41469</v>
      </c>
      <c r="GX24" s="277">
        <v>53802</v>
      </c>
      <c r="GY24" s="277">
        <v>51635</v>
      </c>
      <c r="GZ24" s="279">
        <f>SUM(GN24:GY24)</f>
        <v>577621</v>
      </c>
      <c r="HA24" s="277">
        <v>52912</v>
      </c>
      <c r="HB24" s="277">
        <v>51231</v>
      </c>
      <c r="HC24" s="277">
        <v>43476</v>
      </c>
      <c r="HD24" s="277">
        <v>39624</v>
      </c>
      <c r="HE24" s="277">
        <v>35473</v>
      </c>
      <c r="HF24" s="277">
        <v>41717</v>
      </c>
      <c r="HG24" s="277">
        <v>46277</v>
      </c>
      <c r="HH24" s="277">
        <v>37117</v>
      </c>
      <c r="HI24" s="277">
        <v>38340</v>
      </c>
      <c r="HJ24" s="277">
        <v>44094</v>
      </c>
      <c r="HK24" s="277">
        <v>43274</v>
      </c>
      <c r="HL24" s="277">
        <v>40055</v>
      </c>
      <c r="HM24" s="279">
        <f>SUM(HA24:HL24)</f>
        <v>513590</v>
      </c>
      <c r="HN24" s="277">
        <v>37426</v>
      </c>
      <c r="HO24" s="277">
        <v>39873</v>
      </c>
      <c r="HP24" s="277">
        <v>52627</v>
      </c>
      <c r="HQ24" s="277">
        <v>48297</v>
      </c>
      <c r="HR24" s="277">
        <v>44756</v>
      </c>
      <c r="HS24" s="277">
        <v>37919</v>
      </c>
      <c r="HT24" s="277">
        <v>37388</v>
      </c>
      <c r="HU24" s="277">
        <v>36733</v>
      </c>
      <c r="HV24" s="277">
        <v>42352</v>
      </c>
      <c r="HW24" s="277">
        <v>40061</v>
      </c>
      <c r="HX24" s="277">
        <v>41979</v>
      </c>
      <c r="HY24" s="277">
        <v>41037</v>
      </c>
      <c r="HZ24" s="279">
        <f>SUM(HN24:HY24)</f>
        <v>500448</v>
      </c>
      <c r="IA24" s="277">
        <v>40501</v>
      </c>
      <c r="IB24" s="277">
        <v>40422</v>
      </c>
      <c r="IC24" s="277">
        <v>41291</v>
      </c>
      <c r="ID24" s="277">
        <v>43242</v>
      </c>
      <c r="IE24" s="277">
        <v>32474</v>
      </c>
      <c r="IF24" s="277">
        <v>37805</v>
      </c>
      <c r="IG24" s="277">
        <v>35753</v>
      </c>
      <c r="IH24" s="277">
        <v>32103</v>
      </c>
      <c r="II24" s="277">
        <v>44097</v>
      </c>
      <c r="IJ24" s="277">
        <v>44399</v>
      </c>
      <c r="IK24" s="277">
        <v>43976</v>
      </c>
      <c r="IL24" s="277">
        <v>42210</v>
      </c>
      <c r="IM24" s="279">
        <f>SUM(IA24:IL24)</f>
        <v>478273</v>
      </c>
      <c r="IN24" s="277">
        <v>39986</v>
      </c>
      <c r="IO24" s="374">
        <v>43297</v>
      </c>
      <c r="IP24" s="374">
        <v>48365</v>
      </c>
      <c r="IQ24" s="374">
        <v>47284</v>
      </c>
      <c r="IR24" s="374">
        <v>38847</v>
      </c>
      <c r="IS24" s="374">
        <v>43145</v>
      </c>
      <c r="IT24" s="374">
        <v>44906</v>
      </c>
      <c r="IU24" s="374">
        <v>38049</v>
      </c>
      <c r="IV24" s="374">
        <v>43865</v>
      </c>
      <c r="IW24" s="374">
        <v>48170</v>
      </c>
      <c r="IX24" s="374">
        <v>46394</v>
      </c>
      <c r="IY24" s="374">
        <v>40801</v>
      </c>
      <c r="IZ24" s="211">
        <f>SUM(IN24:IY24)</f>
        <v>523109</v>
      </c>
      <c r="JA24" s="211">
        <v>42010</v>
      </c>
      <c r="JB24" s="279">
        <v>46644</v>
      </c>
    </row>
    <row r="25" spans="1:262" ht="14.25" thickBot="1" x14ac:dyDescent="0.2">
      <c r="A25" s="410"/>
      <c r="B25" s="32" t="s">
        <v>64</v>
      </c>
      <c r="C25" s="17"/>
      <c r="D25" s="18">
        <f t="shared" ref="D25:N25" si="159">(D24/C24-1)*100</f>
        <v>31.209509387559908</v>
      </c>
      <c r="E25" s="19">
        <f t="shared" si="159"/>
        <v>-3.4139187782020186</v>
      </c>
      <c r="F25" s="18">
        <f t="shared" si="159"/>
        <v>1.9397012554601911</v>
      </c>
      <c r="G25" s="19">
        <f t="shared" si="159"/>
        <v>3.0590985045582331</v>
      </c>
      <c r="H25" s="18">
        <f t="shared" si="159"/>
        <v>50.493005563736681</v>
      </c>
      <c r="I25" s="19">
        <f t="shared" si="159"/>
        <v>-18.134994732361932</v>
      </c>
      <c r="J25" s="18">
        <f t="shared" si="159"/>
        <v>16.804635646667986</v>
      </c>
      <c r="K25" s="19">
        <f t="shared" si="159"/>
        <v>13.753714136299887</v>
      </c>
      <c r="L25" s="18">
        <f t="shared" si="159"/>
        <v>7.3423807936675356</v>
      </c>
      <c r="M25" s="19">
        <f t="shared" si="159"/>
        <v>-6.5207932838544869</v>
      </c>
      <c r="N25" s="18">
        <f t="shared" si="159"/>
        <v>28.324041891663931</v>
      </c>
      <c r="O25" s="19" t="e">
        <f>(O24/#REF!-1)*100</f>
        <v>#REF!</v>
      </c>
      <c r="P25" s="19" t="e">
        <f>(P24/#REF!-1)*100</f>
        <v>#REF!</v>
      </c>
      <c r="Q25" s="19" t="e">
        <f>(Q24/#REF!-1)*100</f>
        <v>#REF!</v>
      </c>
      <c r="R25" s="19" t="e">
        <f>(R24/#REF!-1)*100</f>
        <v>#REF!</v>
      </c>
      <c r="S25" s="19" t="e">
        <f>(S24/#REF!-1)*100</f>
        <v>#REF!</v>
      </c>
      <c r="T25" s="19" t="e">
        <f>(T24/#REF!-1)*100</f>
        <v>#REF!</v>
      </c>
      <c r="U25" s="19" t="e">
        <f>(U24/#REF!-1)*100</f>
        <v>#REF!</v>
      </c>
      <c r="V25" s="19" t="e">
        <f>(V24/#REF!-1)*100</f>
        <v>#REF!</v>
      </c>
      <c r="W25" s="19" t="e">
        <f>(W24/#REF!-1)*100</f>
        <v>#REF!</v>
      </c>
      <c r="X25" s="19" t="e">
        <f>(X24/#REF!-1)*100</f>
        <v>#REF!</v>
      </c>
      <c r="Y25" s="19" t="e">
        <f>(Y24/#REF!-1)*100</f>
        <v>#REF!</v>
      </c>
      <c r="Z25" s="69" t="e">
        <f>(Z24/#REF!-1)*100</f>
        <v>#REF!</v>
      </c>
      <c r="AA25" s="19">
        <f t="shared" ref="AA25:AM25" si="160">(AA24/N24-1)*100</f>
        <v>-19.115206819858145</v>
      </c>
      <c r="AB25" s="100">
        <f t="shared" si="160"/>
        <v>5.3928137229671602</v>
      </c>
      <c r="AC25" s="19">
        <f t="shared" si="160"/>
        <v>3.5839398680361789</v>
      </c>
      <c r="AD25" s="69">
        <f t="shared" si="160"/>
        <v>2.3193271696190676</v>
      </c>
      <c r="AE25" s="19">
        <f t="shared" si="160"/>
        <v>-13.355742004968118</v>
      </c>
      <c r="AF25" s="18">
        <f t="shared" si="160"/>
        <v>-22.487590232194488</v>
      </c>
      <c r="AG25" s="19">
        <f t="shared" si="160"/>
        <v>-2.9532835535133084</v>
      </c>
      <c r="AH25" s="18">
        <f t="shared" si="160"/>
        <v>7.5152927468686181</v>
      </c>
      <c r="AI25" s="19">
        <f t="shared" si="160"/>
        <v>-6.4254822544106531</v>
      </c>
      <c r="AJ25" s="18">
        <f t="shared" si="160"/>
        <v>-31.931595178020743</v>
      </c>
      <c r="AK25" s="19">
        <f t="shared" si="160"/>
        <v>-40.01603619598523</v>
      </c>
      <c r="AL25" s="19">
        <f t="shared" si="160"/>
        <v>-52.793239696593886</v>
      </c>
      <c r="AM25" s="70">
        <f t="shared" si="160"/>
        <v>-63.309044803935045</v>
      </c>
      <c r="AN25" s="174">
        <f t="shared" si="116"/>
        <v>-106.56438340171297</v>
      </c>
      <c r="AO25" s="107">
        <f t="shared" ref="AO25:AZ25" si="161">(AO24/AB24-1)*100</f>
        <v>-46.676602337408646</v>
      </c>
      <c r="AP25" s="19">
        <f t="shared" si="161"/>
        <v>-49.478341528282833</v>
      </c>
      <c r="AQ25" s="19">
        <f t="shared" si="161"/>
        <v>-58.706228063015267</v>
      </c>
      <c r="AR25" s="19">
        <f t="shared" si="161"/>
        <v>-57.014545345188814</v>
      </c>
      <c r="AS25" s="19">
        <f t="shared" si="161"/>
        <v>7.2027586530454268</v>
      </c>
      <c r="AT25" s="19">
        <f t="shared" si="161"/>
        <v>9.8705302096177441</v>
      </c>
      <c r="AU25" s="19">
        <f t="shared" si="161"/>
        <v>0.30048520972389969</v>
      </c>
      <c r="AV25" s="19">
        <f t="shared" si="161"/>
        <v>-1.2603624092142884</v>
      </c>
      <c r="AW25" s="19">
        <f t="shared" si="161"/>
        <v>33.486065348709502</v>
      </c>
      <c r="AX25" s="19">
        <f t="shared" si="161"/>
        <v>-15.536035390907211</v>
      </c>
      <c r="AY25" s="19">
        <f t="shared" si="161"/>
        <v>36.579504724666023</v>
      </c>
      <c r="AZ25" s="19">
        <f t="shared" si="161"/>
        <v>34.668387526541487</v>
      </c>
      <c r="BA25" s="139">
        <f t="shared" ref="BA25:BL25" si="162">(BA24/AO24-1)*100</f>
        <v>-3.7613099843673559</v>
      </c>
      <c r="BB25" s="139">
        <f t="shared" si="162"/>
        <v>-13.410889239118074</v>
      </c>
      <c r="BC25" s="139">
        <f t="shared" si="162"/>
        <v>-11.269248255549623</v>
      </c>
      <c r="BD25" s="139">
        <f t="shared" si="162"/>
        <v>23.455609710594437</v>
      </c>
      <c r="BE25" s="139">
        <f t="shared" si="162"/>
        <v>-43.57986870897156</v>
      </c>
      <c r="BF25" s="139">
        <f t="shared" si="162"/>
        <v>-38.858649907412598</v>
      </c>
      <c r="BG25" s="139">
        <f t="shared" si="162"/>
        <v>-30.194239127765631</v>
      </c>
      <c r="BH25" s="139">
        <f t="shared" si="162"/>
        <v>-0.91833095577745771</v>
      </c>
      <c r="BI25" s="139">
        <f t="shared" si="162"/>
        <v>-6.7763707655717713</v>
      </c>
      <c r="BJ25" s="139">
        <f t="shared" si="162"/>
        <v>35.072911564113184</v>
      </c>
      <c r="BK25" s="139">
        <f t="shared" si="162"/>
        <v>4.5805624310380821</v>
      </c>
      <c r="BL25" s="139">
        <f t="shared" si="162"/>
        <v>0.82081246521981122</v>
      </c>
      <c r="BM25" s="109">
        <f>(BM24/AN24-1)*100</f>
        <v>-10.984505328221928</v>
      </c>
      <c r="BN25" s="19">
        <f t="shared" ref="BN25:BY25" si="163">(BN24/BA24-1)*100</f>
        <v>15.101645692158773</v>
      </c>
      <c r="BO25" s="19">
        <f t="shared" si="163"/>
        <v>30.786407220460465</v>
      </c>
      <c r="BP25" s="19">
        <f t="shared" si="163"/>
        <v>79.016663696310815</v>
      </c>
      <c r="BQ25" s="19">
        <f t="shared" si="163"/>
        <v>48.856230756153309</v>
      </c>
      <c r="BR25" s="19">
        <f t="shared" si="163"/>
        <v>32.931275209432201</v>
      </c>
      <c r="BS25" s="69">
        <f t="shared" si="163"/>
        <v>32.755139500734209</v>
      </c>
      <c r="BT25" s="19">
        <f t="shared" si="163"/>
        <v>35.513772118056778</v>
      </c>
      <c r="BU25" s="18">
        <f t="shared" si="163"/>
        <v>2.5495665736824824</v>
      </c>
      <c r="BV25" s="69">
        <f t="shared" si="163"/>
        <v>10.229748738174704</v>
      </c>
      <c r="BW25" s="69">
        <f t="shared" si="163"/>
        <v>9.5503110441599084</v>
      </c>
      <c r="BX25" s="69">
        <f t="shared" si="163"/>
        <v>20.09039322478543</v>
      </c>
      <c r="BY25" s="109">
        <f t="shared" si="163"/>
        <v>23.577572328779727</v>
      </c>
      <c r="BZ25" s="261">
        <f t="shared" ref="BZ25:EG25" si="164">(BZ24/BM24-1)*100</f>
        <v>25.9833392492679</v>
      </c>
      <c r="CA25" s="217">
        <f t="shared" si="164"/>
        <v>5.8773217773089526</v>
      </c>
      <c r="CB25" s="218">
        <f t="shared" si="164"/>
        <v>10.307030129124817</v>
      </c>
      <c r="CC25" s="218">
        <f t="shared" si="164"/>
        <v>0.22400039822292328</v>
      </c>
      <c r="CD25" s="273">
        <f t="shared" si="164"/>
        <v>-1.111632805857643</v>
      </c>
      <c r="CE25" s="273">
        <f t="shared" si="164"/>
        <v>0.70605397520058233</v>
      </c>
      <c r="CF25" s="273">
        <f t="shared" si="164"/>
        <v>11.366747321119952</v>
      </c>
      <c r="CG25" s="273">
        <f t="shared" si="164"/>
        <v>-0.10383542085794506</v>
      </c>
      <c r="CH25" s="273">
        <f t="shared" si="164"/>
        <v>6.0779782971130958</v>
      </c>
      <c r="CI25" s="273">
        <f t="shared" si="164"/>
        <v>1.6801781514287129</v>
      </c>
      <c r="CJ25" s="273">
        <f t="shared" si="164"/>
        <v>6.706051616353248</v>
      </c>
      <c r="CK25" s="273">
        <f t="shared" si="164"/>
        <v>1.091073145828636</v>
      </c>
      <c r="CL25" s="266">
        <f t="shared" si="164"/>
        <v>0.42927507102890061</v>
      </c>
      <c r="CM25" s="261">
        <f t="shared" si="164"/>
        <v>3.4411828151069912</v>
      </c>
      <c r="CN25" s="273">
        <f t="shared" si="164"/>
        <v>-0.59913294019441343</v>
      </c>
      <c r="CO25" s="273">
        <f t="shared" si="164"/>
        <v>7.3357265490869406</v>
      </c>
      <c r="CP25" s="273">
        <f t="shared" si="164"/>
        <v>2.7167637235059772</v>
      </c>
      <c r="CQ25" s="273">
        <f t="shared" si="164"/>
        <v>0.91110911494090008</v>
      </c>
      <c r="CR25" s="273">
        <f t="shared" si="164"/>
        <v>5.5421965987774158</v>
      </c>
      <c r="CS25" s="273">
        <f t="shared" si="164"/>
        <v>-3.2689394879944378</v>
      </c>
      <c r="CT25" s="273">
        <f t="shared" si="164"/>
        <v>3.7705450529461393</v>
      </c>
      <c r="CU25" s="273">
        <f t="shared" si="164"/>
        <v>7.666749386494609</v>
      </c>
      <c r="CV25" s="273">
        <f t="shared" si="164"/>
        <v>12.105813595816661</v>
      </c>
      <c r="CW25" s="273">
        <f t="shared" si="164"/>
        <v>13.875763650248185</v>
      </c>
      <c r="CX25" s="273">
        <f t="shared" si="164"/>
        <v>-4.5191901160332559</v>
      </c>
      <c r="CY25" s="273">
        <f t="shared" si="164"/>
        <v>1.9654835880267285</v>
      </c>
      <c r="CZ25" s="261">
        <f t="shared" si="164"/>
        <v>3.9324210882464739</v>
      </c>
      <c r="DA25" s="273">
        <f t="shared" si="164"/>
        <v>-0.94678242966855786</v>
      </c>
      <c r="DB25" s="273">
        <f t="shared" si="164"/>
        <v>-3.4474819446464022</v>
      </c>
      <c r="DC25" s="273">
        <f t="shared" si="164"/>
        <v>-1.381686310063468</v>
      </c>
      <c r="DD25" s="273">
        <f t="shared" si="164"/>
        <v>-11.605224003967596</v>
      </c>
      <c r="DE25" s="273">
        <f t="shared" si="164"/>
        <v>-10.432335986824048</v>
      </c>
      <c r="DF25" s="273">
        <f t="shared" si="164"/>
        <v>-16.759719173950426</v>
      </c>
      <c r="DG25" s="273">
        <f t="shared" si="164"/>
        <v>11.552956790664481</v>
      </c>
      <c r="DH25" s="273">
        <f t="shared" si="164"/>
        <v>4.4945258979448122</v>
      </c>
      <c r="DI25" s="273">
        <f t="shared" si="164"/>
        <v>-4.3571789187172083</v>
      </c>
      <c r="DJ25" s="273">
        <f t="shared" si="164"/>
        <v>-12.245774699540013</v>
      </c>
      <c r="DK25" s="273">
        <f t="shared" si="164"/>
        <v>-15.650676506765071</v>
      </c>
      <c r="DL25" s="218">
        <f t="shared" si="164"/>
        <v>-14.107441420921274</v>
      </c>
      <c r="DM25" s="261">
        <f t="shared" si="164"/>
        <v>-6.3224338913577371</v>
      </c>
      <c r="DN25" s="273">
        <f t="shared" si="164"/>
        <v>-13.209353206618346</v>
      </c>
      <c r="DO25" s="273">
        <f t="shared" si="164"/>
        <v>-13.558152085242037</v>
      </c>
      <c r="DP25" s="273">
        <f t="shared" si="164"/>
        <v>3.2801353239685138</v>
      </c>
      <c r="DQ25" s="273">
        <f t="shared" si="164"/>
        <v>15.273841550258238</v>
      </c>
      <c r="DR25" s="273">
        <f t="shared" si="164"/>
        <v>13.233423742319061</v>
      </c>
      <c r="DS25" s="273">
        <f t="shared" si="164"/>
        <v>24.54706653303522</v>
      </c>
      <c r="DT25" s="273">
        <f t="shared" si="164"/>
        <v>-3.0349967450108872</v>
      </c>
      <c r="DU25" s="273">
        <f t="shared" si="164"/>
        <v>-11.969854788309542</v>
      </c>
      <c r="DV25" s="273">
        <f t="shared" si="164"/>
        <v>-5.837464426696048</v>
      </c>
      <c r="DW25" s="273">
        <f t="shared" si="164"/>
        <v>3.2668656716417832</v>
      </c>
      <c r="DX25" s="273">
        <f t="shared" si="164"/>
        <v>-7.4574195053663139</v>
      </c>
      <c r="DY25" s="273">
        <f t="shared" si="164"/>
        <v>-30.266313087144191</v>
      </c>
      <c r="DZ25" s="261">
        <f t="shared" si="164"/>
        <v>-2.6235986182613691</v>
      </c>
      <c r="EA25" s="273">
        <f t="shared" si="164"/>
        <v>-44.513943595399397</v>
      </c>
      <c r="EB25" s="273">
        <f t="shared" si="164"/>
        <v>-52.11539578372728</v>
      </c>
      <c r="EC25" s="273">
        <f t="shared" si="164"/>
        <v>-57.028412732322153</v>
      </c>
      <c r="ED25" s="273">
        <f t="shared" si="164"/>
        <v>-51.939396964856229</v>
      </c>
      <c r="EE25" s="273">
        <f t="shared" si="164"/>
        <v>-47.436227078963391</v>
      </c>
      <c r="EF25" s="273">
        <f t="shared" si="164"/>
        <v>-35.132157226864749</v>
      </c>
      <c r="EG25" s="273">
        <f t="shared" si="164"/>
        <v>-35.724042134506306</v>
      </c>
      <c r="EH25" s="273">
        <f t="shared" ref="EH25:FA25" si="165">(EH24/DU24-1)*100</f>
        <v>-29.110347035650154</v>
      </c>
      <c r="EI25" s="273">
        <f t="shared" si="165"/>
        <v>-26.983682074655423</v>
      </c>
      <c r="EJ25" s="273">
        <f t="shared" si="165"/>
        <v>-23.206068034132688</v>
      </c>
      <c r="EK25" s="273">
        <f t="shared" si="165"/>
        <v>1.9255617534902791</v>
      </c>
      <c r="EL25" s="273">
        <f t="shared" si="165"/>
        <v>38.695713736674954</v>
      </c>
      <c r="EM25" s="261">
        <f t="shared" si="165"/>
        <v>-32.644087844851867</v>
      </c>
      <c r="EN25" s="273">
        <f t="shared" si="165"/>
        <v>67.751370076951474</v>
      </c>
      <c r="EO25" s="273">
        <f t="shared" si="165"/>
        <v>98.195930990570332</v>
      </c>
      <c r="EP25" s="273">
        <f t="shared" si="165"/>
        <v>79.260916397381735</v>
      </c>
      <c r="EQ25" s="273">
        <f t="shared" si="165"/>
        <v>58.068034276811218</v>
      </c>
      <c r="ER25" s="273">
        <f t="shared" si="165"/>
        <v>37.096441995777774</v>
      </c>
      <c r="ES25" s="273">
        <f t="shared" si="165"/>
        <v>19.775941370689164</v>
      </c>
      <c r="ET25" s="273">
        <f t="shared" si="165"/>
        <v>18.63204149258031</v>
      </c>
      <c r="EU25" s="273">
        <f t="shared" si="165"/>
        <v>11.096710849288161</v>
      </c>
      <c r="EV25" s="273">
        <f t="shared" si="165"/>
        <v>15.079696236334804</v>
      </c>
      <c r="EW25" s="273">
        <f t="shared" si="165"/>
        <v>-10.646530956396049</v>
      </c>
      <c r="EX25" s="273">
        <f t="shared" si="165"/>
        <v>0.11440232514996485</v>
      </c>
      <c r="EY25" s="273">
        <f t="shared" si="165"/>
        <v>-11.450114486560592</v>
      </c>
      <c r="EZ25" s="261">
        <f t="shared" si="165"/>
        <v>23.702700316067116</v>
      </c>
      <c r="FA25" s="273">
        <f t="shared" si="165"/>
        <v>-3.17382399241668</v>
      </c>
      <c r="FB25" s="273">
        <f t="shared" ref="FB25:HY25" si="166">(FB24/EO24-1)*100</f>
        <v>-3.99284042406719</v>
      </c>
      <c r="FC25" s="273">
        <f t="shared" si="166"/>
        <v>-22.422001386642009</v>
      </c>
      <c r="FD25" s="273">
        <f t="shared" si="166"/>
        <v>-38.620383756078326</v>
      </c>
      <c r="FE25" s="273">
        <f t="shared" si="166"/>
        <v>-20.198681714897372</v>
      </c>
      <c r="FF25" s="273">
        <f t="shared" si="166"/>
        <v>-5.639031852005294</v>
      </c>
      <c r="FG25" s="273">
        <f t="shared" si="166"/>
        <v>-3.367034034672256</v>
      </c>
      <c r="FH25" s="273">
        <f t="shared" si="166"/>
        <v>5.2460407239818929</v>
      </c>
      <c r="FI25" s="273">
        <f t="shared" si="166"/>
        <v>-1.6751269035533034</v>
      </c>
      <c r="FJ25" s="273">
        <f t="shared" si="166"/>
        <v>19.897211222512425</v>
      </c>
      <c r="FK25" s="273">
        <f t="shared" si="166"/>
        <v>3.7771395039995159</v>
      </c>
      <c r="FL25" s="273">
        <f t="shared" si="166"/>
        <v>-6.9174517425385496E-2</v>
      </c>
      <c r="FM25" s="261">
        <f t="shared" si="166"/>
        <v>-5.7963499225537118</v>
      </c>
      <c r="FN25" s="273">
        <f t="shared" si="166"/>
        <v>5.1746442432082818</v>
      </c>
      <c r="FO25" s="273">
        <f t="shared" si="166"/>
        <v>3.3828895581369478</v>
      </c>
      <c r="FP25" s="273">
        <f t="shared" si="166"/>
        <v>40.024229424849068</v>
      </c>
      <c r="FQ25" s="273">
        <f t="shared" si="166"/>
        <v>74.348954848379421</v>
      </c>
      <c r="FR25" s="273">
        <f t="shared" si="166"/>
        <v>33.076832568537483</v>
      </c>
      <c r="FS25" s="273">
        <f t="shared" si="166"/>
        <v>7.3184734886862612</v>
      </c>
      <c r="FT25" s="273">
        <f t="shared" si="166"/>
        <v>16.551464119643079</v>
      </c>
      <c r="FU25" s="273">
        <f t="shared" si="166"/>
        <v>-2.8348784092435797</v>
      </c>
      <c r="FV25" s="273">
        <f t="shared" si="166"/>
        <v>-17.996902426432626</v>
      </c>
      <c r="FW25" s="273">
        <f t="shared" si="166"/>
        <v>-17.316205922448813</v>
      </c>
      <c r="FX25" s="273">
        <f t="shared" si="166"/>
        <v>-14.72977798940539</v>
      </c>
      <c r="FY25" s="273">
        <f t="shared" si="166"/>
        <v>-12.756699739591914</v>
      </c>
      <c r="FZ25" s="261">
        <f t="shared" si="166"/>
        <v>5.4462658078537007</v>
      </c>
      <c r="GA25" s="273">
        <f t="shared" si="166"/>
        <v>-16.507097503407465</v>
      </c>
      <c r="GB25" s="273">
        <f t="shared" si="166"/>
        <v>-17.418310727496923</v>
      </c>
      <c r="GC25" s="273">
        <f t="shared" si="166"/>
        <v>-32.095596057017225</v>
      </c>
      <c r="GD25" s="273">
        <f t="shared" si="166"/>
        <v>-32.53047189217402</v>
      </c>
      <c r="GE25" s="273">
        <f t="shared" si="166"/>
        <v>-13.778713020105748</v>
      </c>
      <c r="GF25" s="273">
        <f t="shared" si="166"/>
        <v>-17.45130125562514</v>
      </c>
      <c r="GG25" s="273">
        <f t="shared" si="166"/>
        <v>-19.74471641147294</v>
      </c>
      <c r="GH25" s="273">
        <f t="shared" si="166"/>
        <v>-9.1987002212389424</v>
      </c>
      <c r="GI25" s="273">
        <f t="shared" si="166"/>
        <v>4.8188653451811447</v>
      </c>
      <c r="GJ25" s="273">
        <f t="shared" si="166"/>
        <v>3.6714713081316352</v>
      </c>
      <c r="GK25" s="273">
        <f t="shared" si="166"/>
        <v>-4.5598115347700858</v>
      </c>
      <c r="GL25" s="273">
        <f t="shared" si="166"/>
        <v>5.8922431707409295</v>
      </c>
      <c r="GM25" s="261">
        <f t="shared" si="166"/>
        <v>-13.364076544358227</v>
      </c>
      <c r="GN25" s="273">
        <f t="shared" si="166"/>
        <v>13.471760466644112</v>
      </c>
      <c r="GO25" s="273">
        <f t="shared" si="166"/>
        <v>-1.4669926650366705</v>
      </c>
      <c r="GP25" s="273">
        <f t="shared" si="166"/>
        <v>23.385412315147459</v>
      </c>
      <c r="GQ25" s="273">
        <f t="shared" si="166"/>
        <v>20.11558326317946</v>
      </c>
      <c r="GR25" s="273">
        <f t="shared" si="166"/>
        <v>-2.6661744498446271E-2</v>
      </c>
      <c r="GS25" s="273">
        <f t="shared" si="166"/>
        <v>-23.178239902407416</v>
      </c>
      <c r="GT25" s="273">
        <f t="shared" si="166"/>
        <v>-29.383806660732581</v>
      </c>
      <c r="GU25" s="273">
        <f t="shared" si="166"/>
        <v>-34.920242128906999</v>
      </c>
      <c r="GV25" s="273">
        <f t="shared" si="166"/>
        <v>-24.879446742058931</v>
      </c>
      <c r="GW25" s="273">
        <f t="shared" si="166"/>
        <v>-32.009115949632736</v>
      </c>
      <c r="GX25" s="273">
        <f t="shared" si="166"/>
        <v>-1.6272946683244305</v>
      </c>
      <c r="GY25" s="273">
        <f t="shared" si="166"/>
        <v>-7.8818261288423503</v>
      </c>
      <c r="GZ25" s="261">
        <f t="shared" si="166"/>
        <v>-9.5978376889439776</v>
      </c>
      <c r="HA25" s="273">
        <f t="shared" si="166"/>
        <v>-7.1686725850029775</v>
      </c>
      <c r="HB25" s="273">
        <f t="shared" si="166"/>
        <v>-2.9587255886197039</v>
      </c>
      <c r="HC25" s="273">
        <f t="shared" si="166"/>
        <v>-26.401679306608884</v>
      </c>
      <c r="HD25" s="273">
        <f t="shared" si="166"/>
        <v>-24.943173208061829</v>
      </c>
      <c r="HE25" s="273">
        <f t="shared" si="166"/>
        <v>-27.228900832888847</v>
      </c>
      <c r="HF25" s="273">
        <f t="shared" si="166"/>
        <v>3.5084236905441379</v>
      </c>
      <c r="HG25" s="273">
        <f t="shared" si="166"/>
        <v>10.060170761290932</v>
      </c>
      <c r="HH25" s="273">
        <f t="shared" si="166"/>
        <v>8.5641580625347444</v>
      </c>
      <c r="HI25" s="273">
        <f t="shared" si="166"/>
        <v>-12.415762421473442</v>
      </c>
      <c r="HJ25" s="273">
        <f t="shared" si="166"/>
        <v>6.3300296607104123</v>
      </c>
      <c r="HK25" s="273">
        <f t="shared" si="166"/>
        <v>-19.568045797553989</v>
      </c>
      <c r="HL25" s="273">
        <f t="shared" si="166"/>
        <v>-22.426648591071952</v>
      </c>
      <c r="HM25" s="261">
        <f t="shared" si="166"/>
        <v>-11.085296414084667</v>
      </c>
      <c r="HN25" s="273">
        <f t="shared" si="166"/>
        <v>-29.267462957363165</v>
      </c>
      <c r="HO25" s="273">
        <f t="shared" si="166"/>
        <v>-22.170170404637812</v>
      </c>
      <c r="HP25" s="273">
        <f t="shared" si="166"/>
        <v>21.048394516514858</v>
      </c>
      <c r="HQ25" s="273">
        <f t="shared" si="166"/>
        <v>21.888249545729856</v>
      </c>
      <c r="HR25" s="273">
        <f t="shared" si="166"/>
        <v>26.16919910918163</v>
      </c>
      <c r="HS25" s="273">
        <f t="shared" si="166"/>
        <v>-9.1042021238344049</v>
      </c>
      <c r="HT25" s="273">
        <f t="shared" si="166"/>
        <v>-19.208245996931517</v>
      </c>
      <c r="HU25" s="273">
        <f t="shared" si="166"/>
        <v>-1.0345663712045705</v>
      </c>
      <c r="HV25" s="273">
        <f t="shared" si="166"/>
        <v>10.464267083985401</v>
      </c>
      <c r="HW25" s="273">
        <f t="shared" si="166"/>
        <v>-9.1463691205152635</v>
      </c>
      <c r="HX25" s="273">
        <f t="shared" si="166"/>
        <v>-2.9925590423811044</v>
      </c>
      <c r="HY25" s="273">
        <f t="shared" si="166"/>
        <v>2.4516290101110894</v>
      </c>
      <c r="HZ25" s="261">
        <f t="shared" ref="HZ25:IF25" si="167">(HZ24/HM24-1)*100</f>
        <v>-2.5588504449074123</v>
      </c>
      <c r="IA25" s="273">
        <f t="shared" si="167"/>
        <v>8.2162133276332039</v>
      </c>
      <c r="IB25" s="273">
        <f t="shared" si="167"/>
        <v>1.3768715672259457</v>
      </c>
      <c r="IC25" s="273">
        <f t="shared" si="167"/>
        <v>-21.540274003838334</v>
      </c>
      <c r="ID25" s="273">
        <f t="shared" si="167"/>
        <v>-10.466488601776502</v>
      </c>
      <c r="IE25" s="273">
        <f t="shared" si="167"/>
        <v>-27.442130664045038</v>
      </c>
      <c r="IF25" s="273">
        <f t="shared" si="167"/>
        <v>-0.3006408396845961</v>
      </c>
      <c r="IG25" s="273">
        <f t="shared" ref="IG25:IN25" si="168">(IG24/HT24-1)*100</f>
        <v>-4.3730608751471056</v>
      </c>
      <c r="IH25" s="273">
        <f t="shared" si="168"/>
        <v>-12.604470095009933</v>
      </c>
      <c r="II25" s="273">
        <f t="shared" si="168"/>
        <v>4.120230449565554</v>
      </c>
      <c r="IJ25" s="273">
        <f t="shared" si="168"/>
        <v>10.828486557999062</v>
      </c>
      <c r="IK25" s="273">
        <f t="shared" si="168"/>
        <v>4.7571404749993995</v>
      </c>
      <c r="IL25" s="273">
        <f t="shared" si="168"/>
        <v>2.858396081584913</v>
      </c>
      <c r="IM25" s="261">
        <f t="shared" si="168"/>
        <v>-4.4310297973016226</v>
      </c>
      <c r="IN25" s="273">
        <f t="shared" si="168"/>
        <v>-1.2715735413940443</v>
      </c>
      <c r="IO25" s="375">
        <f t="shared" ref="IO25:JB25" si="169">(IO24/IB24-1)*100</f>
        <v>7.112463509969813</v>
      </c>
      <c r="IP25" s="375">
        <f t="shared" si="169"/>
        <v>17.132062677096705</v>
      </c>
      <c r="IQ25" s="375">
        <f t="shared" si="169"/>
        <v>9.3473937375699645</v>
      </c>
      <c r="IR25" s="375">
        <f t="shared" si="169"/>
        <v>19.624930713801803</v>
      </c>
      <c r="IS25" s="375">
        <f t="shared" si="169"/>
        <v>14.125115725433135</v>
      </c>
      <c r="IT25" s="375">
        <f t="shared" si="169"/>
        <v>25.600648896596077</v>
      </c>
      <c r="IU25" s="375">
        <f t="shared" si="169"/>
        <v>18.521633492196997</v>
      </c>
      <c r="IV25" s="375">
        <f t="shared" si="169"/>
        <v>-0.52611288749802032</v>
      </c>
      <c r="IW25" s="375">
        <f t="shared" si="169"/>
        <v>8.4934345368138828</v>
      </c>
      <c r="IX25" s="375">
        <f t="shared" si="169"/>
        <v>5.4984537020192903</v>
      </c>
      <c r="IY25" s="375">
        <f t="shared" si="169"/>
        <v>-3.3380715470267663</v>
      </c>
      <c r="IZ25" s="262">
        <f t="shared" si="169"/>
        <v>9.374562227012607</v>
      </c>
      <c r="JA25" s="262">
        <f t="shared" si="169"/>
        <v>5.0617716200670237</v>
      </c>
      <c r="JB25" s="261">
        <f t="shared" si="169"/>
        <v>7.730327736332776</v>
      </c>
    </row>
    <row r="26" spans="1:262" x14ac:dyDescent="0.15">
      <c r="A26" s="410"/>
      <c r="B26" s="16" t="s">
        <v>35</v>
      </c>
      <c r="C26" s="116">
        <v>58101</v>
      </c>
      <c r="D26" s="27">
        <v>72404</v>
      </c>
      <c r="E26" s="28">
        <v>75462</v>
      </c>
      <c r="F26" s="27">
        <v>69985</v>
      </c>
      <c r="G26" s="28">
        <v>69741</v>
      </c>
      <c r="H26" s="27">
        <v>78815</v>
      </c>
      <c r="I26" s="28">
        <v>83091</v>
      </c>
      <c r="J26" s="27">
        <v>91458</v>
      </c>
      <c r="K26" s="28">
        <v>78799</v>
      </c>
      <c r="L26" s="27">
        <v>82880</v>
      </c>
      <c r="M26" s="28">
        <v>84790</v>
      </c>
      <c r="N26" s="27">
        <f>SUM(O26:Z26)</f>
        <v>88148</v>
      </c>
      <c r="O26" s="28">
        <v>8690</v>
      </c>
      <c r="P26" s="27">
        <v>7902</v>
      </c>
      <c r="Q26" s="28">
        <v>8105</v>
      </c>
      <c r="R26" s="27">
        <v>7663</v>
      </c>
      <c r="S26" s="28">
        <v>6637</v>
      </c>
      <c r="T26" s="27">
        <v>7659</v>
      </c>
      <c r="U26" s="28">
        <v>6768</v>
      </c>
      <c r="V26" s="27">
        <v>6118</v>
      </c>
      <c r="W26" s="28">
        <v>7096</v>
      </c>
      <c r="X26" s="27">
        <v>6576</v>
      </c>
      <c r="Y26" s="28">
        <v>7323</v>
      </c>
      <c r="Z26" s="27">
        <v>7611</v>
      </c>
      <c r="AA26" s="25">
        <f>SUM(AB26:AM26)</f>
        <v>67072</v>
      </c>
      <c r="AB26" s="102">
        <v>6997</v>
      </c>
      <c r="AC26" s="27">
        <v>6534</v>
      </c>
      <c r="AD26" s="72">
        <v>6571</v>
      </c>
      <c r="AE26" s="28">
        <v>6419</v>
      </c>
      <c r="AF26" s="27">
        <v>5946</v>
      </c>
      <c r="AG26" s="28">
        <v>5904</v>
      </c>
      <c r="AH26" s="27">
        <v>4993</v>
      </c>
      <c r="AI26" s="28">
        <v>4646</v>
      </c>
      <c r="AJ26" s="27">
        <v>4954</v>
      </c>
      <c r="AK26" s="28">
        <v>5403</v>
      </c>
      <c r="AL26" s="28">
        <v>4418</v>
      </c>
      <c r="AM26" s="88">
        <v>4287</v>
      </c>
      <c r="AN26" s="174">
        <f t="shared" si="116"/>
        <v>68411</v>
      </c>
      <c r="AO26" s="106">
        <v>5804</v>
      </c>
      <c r="AP26" s="25">
        <v>5299</v>
      </c>
      <c r="AQ26" s="25">
        <v>4554</v>
      </c>
      <c r="AR26" s="25">
        <v>3864</v>
      </c>
      <c r="AS26" s="25">
        <v>5954</v>
      </c>
      <c r="AT26" s="25">
        <v>6261</v>
      </c>
      <c r="AU26" s="25">
        <v>7003</v>
      </c>
      <c r="AV26" s="25">
        <v>5930</v>
      </c>
      <c r="AW26" s="25">
        <v>5485</v>
      </c>
      <c r="AX26" s="25">
        <v>5190</v>
      </c>
      <c r="AY26" s="25">
        <v>6567</v>
      </c>
      <c r="AZ26" s="25">
        <v>6500</v>
      </c>
      <c r="BA26" s="114">
        <v>6330</v>
      </c>
      <c r="BB26" s="114">
        <v>6433</v>
      </c>
      <c r="BC26" s="114">
        <v>5680</v>
      </c>
      <c r="BD26" s="114">
        <v>6131</v>
      </c>
      <c r="BE26" s="114">
        <v>5972</v>
      </c>
      <c r="BF26" s="114">
        <v>5867</v>
      </c>
      <c r="BG26" s="114">
        <v>6072</v>
      </c>
      <c r="BH26" s="114">
        <v>7185</v>
      </c>
      <c r="BI26" s="114">
        <v>7783</v>
      </c>
      <c r="BJ26" s="114">
        <v>7684</v>
      </c>
      <c r="BK26" s="114">
        <v>7503</v>
      </c>
      <c r="BL26" s="114">
        <v>7198</v>
      </c>
      <c r="BM26" s="15">
        <f>SUM(BA26:BL26)</f>
        <v>79838</v>
      </c>
      <c r="BN26" s="25">
        <v>6945</v>
      </c>
      <c r="BO26" s="25">
        <v>7480</v>
      </c>
      <c r="BP26" s="25">
        <v>8273</v>
      </c>
      <c r="BQ26" s="25">
        <v>8323</v>
      </c>
      <c r="BR26" s="22">
        <v>7393</v>
      </c>
      <c r="BS26" s="72">
        <v>8838</v>
      </c>
      <c r="BT26" s="28">
        <v>9380</v>
      </c>
      <c r="BU26" s="27">
        <v>8393</v>
      </c>
      <c r="BV26" s="72">
        <v>9559</v>
      </c>
      <c r="BW26" s="72">
        <v>9627</v>
      </c>
      <c r="BX26" s="205">
        <v>10272</v>
      </c>
      <c r="BY26" s="256">
        <v>10307</v>
      </c>
      <c r="BZ26" s="263">
        <f>SUM(BN26:BY26)</f>
        <v>104790</v>
      </c>
      <c r="CA26" s="219">
        <v>9548</v>
      </c>
      <c r="CB26" s="220">
        <v>9818</v>
      </c>
      <c r="CC26" s="220">
        <v>10102</v>
      </c>
      <c r="CD26" s="274">
        <v>9810</v>
      </c>
      <c r="CE26" s="274">
        <v>9811</v>
      </c>
      <c r="CF26" s="274">
        <v>9846</v>
      </c>
      <c r="CG26" s="274">
        <v>9510</v>
      </c>
      <c r="CH26" s="274">
        <v>9301</v>
      </c>
      <c r="CI26" s="274">
        <v>10247</v>
      </c>
      <c r="CJ26" s="274">
        <v>10315</v>
      </c>
      <c r="CK26" s="274">
        <v>10669</v>
      </c>
      <c r="CL26" s="267">
        <v>10063</v>
      </c>
      <c r="CM26" s="263">
        <f>SUM(CA26:CL26)</f>
        <v>119040</v>
      </c>
      <c r="CN26" s="274">
        <v>9479</v>
      </c>
      <c r="CO26" s="274">
        <v>10198</v>
      </c>
      <c r="CP26" s="274">
        <v>10591</v>
      </c>
      <c r="CQ26" s="274">
        <v>9938</v>
      </c>
      <c r="CR26" s="274">
        <v>9342</v>
      </c>
      <c r="CS26" s="274">
        <v>9392</v>
      </c>
      <c r="CT26" s="274">
        <v>9918</v>
      </c>
      <c r="CU26" s="274">
        <v>8744</v>
      </c>
      <c r="CV26" s="274">
        <v>10062</v>
      </c>
      <c r="CW26" s="274">
        <v>11013</v>
      </c>
      <c r="CX26" s="274">
        <v>9867</v>
      </c>
      <c r="CY26" s="274">
        <v>9840</v>
      </c>
      <c r="CZ26" s="263">
        <f>SUM(CN26:CY26)</f>
        <v>118384</v>
      </c>
      <c r="DA26" s="274">
        <v>9017</v>
      </c>
      <c r="DB26" s="274">
        <v>9449</v>
      </c>
      <c r="DC26" s="274">
        <v>8176</v>
      </c>
      <c r="DD26" s="274">
        <v>7300</v>
      </c>
      <c r="DE26" s="274">
        <v>6787</v>
      </c>
      <c r="DF26" s="274">
        <v>6777</v>
      </c>
      <c r="DG26" s="274">
        <v>8712</v>
      </c>
      <c r="DH26" s="274">
        <v>8301</v>
      </c>
      <c r="DI26" s="274">
        <v>9140</v>
      </c>
      <c r="DJ26" s="274">
        <v>9818</v>
      </c>
      <c r="DK26" s="274">
        <v>7498</v>
      </c>
      <c r="DL26" s="220">
        <v>7302</v>
      </c>
      <c r="DM26" s="290">
        <f>SUM(DA26:DL26)</f>
        <v>98277</v>
      </c>
      <c r="DN26" s="274">
        <v>6791</v>
      </c>
      <c r="DO26" s="274">
        <v>7107</v>
      </c>
      <c r="DP26" s="274">
        <v>8895</v>
      </c>
      <c r="DQ26" s="274">
        <v>8304</v>
      </c>
      <c r="DR26" s="274">
        <v>7875</v>
      </c>
      <c r="DS26" s="274">
        <v>8598</v>
      </c>
      <c r="DT26" s="274">
        <v>9521</v>
      </c>
      <c r="DU26" s="274">
        <v>9175</v>
      </c>
      <c r="DV26" s="274">
        <v>10389</v>
      </c>
      <c r="DW26" s="274">
        <v>10475</v>
      </c>
      <c r="DX26" s="274">
        <v>8018</v>
      </c>
      <c r="DY26" s="274">
        <v>6299</v>
      </c>
      <c r="DZ26" s="290">
        <f>SUM(DN26:DY26)</f>
        <v>101447</v>
      </c>
      <c r="EA26" s="274">
        <v>4283</v>
      </c>
      <c r="EB26" s="274">
        <v>4008</v>
      </c>
      <c r="EC26" s="274">
        <v>4508</v>
      </c>
      <c r="ED26" s="274">
        <v>4726</v>
      </c>
      <c r="EE26" s="274">
        <v>4953</v>
      </c>
      <c r="EF26" s="274">
        <v>6017</v>
      </c>
      <c r="EG26" s="274">
        <v>6756</v>
      </c>
      <c r="EH26" s="274">
        <v>5924</v>
      </c>
      <c r="EI26" s="274">
        <v>7010</v>
      </c>
      <c r="EJ26" s="274">
        <v>7361</v>
      </c>
      <c r="EK26" s="274">
        <v>7390</v>
      </c>
      <c r="EL26" s="274">
        <v>7144</v>
      </c>
      <c r="EM26" s="290">
        <f>SUM(EA26:EL26)</f>
        <v>70080</v>
      </c>
      <c r="EN26" s="274">
        <v>6800</v>
      </c>
      <c r="EO26" s="274">
        <v>7430</v>
      </c>
      <c r="EP26" s="274">
        <v>7445</v>
      </c>
      <c r="EQ26" s="274">
        <v>6857</v>
      </c>
      <c r="ER26" s="274">
        <v>6175</v>
      </c>
      <c r="ES26" s="274">
        <v>7195</v>
      </c>
      <c r="ET26" s="274">
        <v>7598</v>
      </c>
      <c r="EU26" s="274">
        <v>6666</v>
      </c>
      <c r="EV26" s="274">
        <v>8164</v>
      </c>
      <c r="EW26" s="274">
        <v>7797</v>
      </c>
      <c r="EX26" s="274">
        <v>8060</v>
      </c>
      <c r="EY26" s="274">
        <v>7499</v>
      </c>
      <c r="EZ26" s="290">
        <f>SUM(EN26:EY26)</f>
        <v>87686</v>
      </c>
      <c r="FA26" s="274">
        <v>7343</v>
      </c>
      <c r="FB26" s="274">
        <v>7796</v>
      </c>
      <c r="FC26" s="274">
        <v>6138</v>
      </c>
      <c r="FD26" s="274">
        <v>4518</v>
      </c>
      <c r="FE26" s="274">
        <v>5343</v>
      </c>
      <c r="FF26" s="274">
        <v>7338</v>
      </c>
      <c r="FG26" s="274">
        <v>7879</v>
      </c>
      <c r="FH26" s="274">
        <v>7446</v>
      </c>
      <c r="FI26" s="274">
        <v>11098</v>
      </c>
      <c r="FJ26" s="274">
        <v>9096</v>
      </c>
      <c r="FK26" s="274">
        <v>8904</v>
      </c>
      <c r="FL26" s="274">
        <v>8341</v>
      </c>
      <c r="FM26" s="290">
        <f>SUM(FA26:FL26)</f>
        <v>91240</v>
      </c>
      <c r="FN26" s="274">
        <v>7994</v>
      </c>
      <c r="FO26" s="274">
        <v>8531</v>
      </c>
      <c r="FP26" s="274">
        <v>9036</v>
      </c>
      <c r="FQ26" s="274">
        <v>7710</v>
      </c>
      <c r="FR26" s="274">
        <v>6906</v>
      </c>
      <c r="FS26" s="274">
        <v>7746</v>
      </c>
      <c r="FT26" s="274">
        <v>8134</v>
      </c>
      <c r="FU26" s="274">
        <v>6848</v>
      </c>
      <c r="FV26" s="274">
        <v>6968</v>
      </c>
      <c r="FW26" s="274">
        <v>7193</v>
      </c>
      <c r="FX26" s="274">
        <v>6828</v>
      </c>
      <c r="FY26" s="274">
        <v>6212</v>
      </c>
      <c r="FZ26" s="290">
        <f>SUM(FN26:FY26)</f>
        <v>90106</v>
      </c>
      <c r="GA26" s="274">
        <v>5838</v>
      </c>
      <c r="GB26" s="274">
        <v>14584</v>
      </c>
      <c r="GC26" s="274">
        <v>13269</v>
      </c>
      <c r="GD26" s="274">
        <v>6102</v>
      </c>
      <c r="GE26" s="274">
        <v>5737</v>
      </c>
      <c r="GF26" s="274">
        <v>6014</v>
      </c>
      <c r="GG26" s="274">
        <v>8985</v>
      </c>
      <c r="GH26" s="274">
        <v>6056</v>
      </c>
      <c r="GI26" s="274">
        <v>7337</v>
      </c>
      <c r="GJ26" s="274">
        <v>7047</v>
      </c>
      <c r="GK26" s="274">
        <v>6516</v>
      </c>
      <c r="GL26" s="274">
        <v>7012</v>
      </c>
      <c r="GM26" s="290">
        <f>SUM(GA26:GL26)</f>
        <v>94497</v>
      </c>
      <c r="GN26" s="274">
        <v>6534</v>
      </c>
      <c r="GO26" s="274">
        <v>6201</v>
      </c>
      <c r="GP26" s="274">
        <v>6653</v>
      </c>
      <c r="GQ26" s="274">
        <v>6162</v>
      </c>
      <c r="GR26" s="274">
        <v>5770</v>
      </c>
      <c r="GS26" s="274">
        <v>4888</v>
      </c>
      <c r="GT26" s="274">
        <v>4965</v>
      </c>
      <c r="GU26" s="274">
        <v>4065</v>
      </c>
      <c r="GV26" s="274">
        <v>4936</v>
      </c>
      <c r="GW26" s="274">
        <v>4934</v>
      </c>
      <c r="GX26" s="274">
        <v>6453</v>
      </c>
      <c r="GY26" s="274">
        <v>6266</v>
      </c>
      <c r="GZ26" s="290">
        <f>SUM(GN26:GY26)</f>
        <v>67827</v>
      </c>
      <c r="HA26" s="274">
        <v>6254</v>
      </c>
      <c r="HB26" s="274">
        <v>5982</v>
      </c>
      <c r="HC26" s="274">
        <v>4888</v>
      </c>
      <c r="HD26" s="274">
        <v>4519</v>
      </c>
      <c r="HE26" s="274">
        <v>4018</v>
      </c>
      <c r="HF26" s="274">
        <v>4676</v>
      </c>
      <c r="HG26" s="274">
        <v>5304</v>
      </c>
      <c r="HH26" s="274">
        <v>4303</v>
      </c>
      <c r="HI26" s="274">
        <v>4386</v>
      </c>
      <c r="HJ26" s="274">
        <v>4650</v>
      </c>
      <c r="HK26" s="274">
        <v>4479</v>
      </c>
      <c r="HL26" s="274">
        <v>4303</v>
      </c>
      <c r="HM26" s="290">
        <f>SUM(HA26:HL26)</f>
        <v>57762</v>
      </c>
      <c r="HN26" s="274">
        <v>4101</v>
      </c>
      <c r="HO26" s="274">
        <v>4353</v>
      </c>
      <c r="HP26" s="274">
        <v>4529</v>
      </c>
      <c r="HQ26" s="274">
        <v>4000</v>
      </c>
      <c r="HR26" s="274">
        <v>3575</v>
      </c>
      <c r="HS26" s="274">
        <v>4435</v>
      </c>
      <c r="HT26" s="274">
        <v>4118</v>
      </c>
      <c r="HU26" s="274">
        <v>5996</v>
      </c>
      <c r="HV26" s="274">
        <v>4351</v>
      </c>
      <c r="HW26" s="274">
        <v>4112</v>
      </c>
      <c r="HX26" s="274">
        <v>4540</v>
      </c>
      <c r="HY26" s="274">
        <v>5152</v>
      </c>
      <c r="HZ26" s="290">
        <f>SUM(HN26:HY26)</f>
        <v>53262</v>
      </c>
      <c r="IA26" s="274">
        <v>4295</v>
      </c>
      <c r="IB26" s="274">
        <v>4208</v>
      </c>
      <c r="IC26" s="274">
        <v>4221</v>
      </c>
      <c r="ID26" s="274">
        <v>6246</v>
      </c>
      <c r="IE26" s="274">
        <v>4354</v>
      </c>
      <c r="IF26" s="274">
        <v>4231</v>
      </c>
      <c r="IG26" s="274">
        <v>4098</v>
      </c>
      <c r="IH26" s="274">
        <v>3784</v>
      </c>
      <c r="II26" s="274">
        <v>5055</v>
      </c>
      <c r="IJ26" s="274">
        <v>4972</v>
      </c>
      <c r="IK26" s="274">
        <v>5106</v>
      </c>
      <c r="IL26" s="274">
        <v>4881</v>
      </c>
      <c r="IM26" s="290">
        <f>SUM(IA26:IL26)</f>
        <v>55451</v>
      </c>
      <c r="IN26" s="274">
        <v>4553</v>
      </c>
      <c r="IO26" s="376">
        <v>5000</v>
      </c>
      <c r="IP26" s="374">
        <v>6041</v>
      </c>
      <c r="IQ26" s="374">
        <v>4826</v>
      </c>
      <c r="IR26" s="374">
        <v>4916</v>
      </c>
      <c r="IS26" s="374">
        <v>5602</v>
      </c>
      <c r="IT26" s="374">
        <v>5881</v>
      </c>
      <c r="IU26" s="374">
        <v>4917</v>
      </c>
      <c r="IV26" s="374">
        <v>5609</v>
      </c>
      <c r="IW26" s="374">
        <v>6310</v>
      </c>
      <c r="IX26" s="374">
        <v>5976</v>
      </c>
      <c r="IY26" s="374">
        <v>5403</v>
      </c>
      <c r="IZ26" s="284">
        <f>SUM(IN26:IY26)</f>
        <v>65034</v>
      </c>
      <c r="JA26" s="284">
        <v>5442</v>
      </c>
      <c r="JB26" s="290">
        <v>5968</v>
      </c>
    </row>
    <row r="27" spans="1:262" ht="14.25" thickBot="1" x14ac:dyDescent="0.2">
      <c r="A27" s="411"/>
      <c r="B27" s="33" t="s">
        <v>65</v>
      </c>
      <c r="C27" s="29"/>
      <c r="D27" s="30">
        <f t="shared" ref="D27:N27" si="170">(D26/C26-1)*100</f>
        <v>24.617476463399935</v>
      </c>
      <c r="E27" s="31">
        <f t="shared" si="170"/>
        <v>4.2235235622341216</v>
      </c>
      <c r="F27" s="30">
        <f t="shared" si="170"/>
        <v>-7.2579576475577117</v>
      </c>
      <c r="G27" s="31">
        <f t="shared" si="170"/>
        <v>-0.34864613845824177</v>
      </c>
      <c r="H27" s="30">
        <f t="shared" si="170"/>
        <v>13.010997834846073</v>
      </c>
      <c r="I27" s="31">
        <f t="shared" si="170"/>
        <v>5.4253631922857259</v>
      </c>
      <c r="J27" s="30">
        <f t="shared" si="170"/>
        <v>10.069682637108702</v>
      </c>
      <c r="K27" s="31">
        <f t="shared" si="170"/>
        <v>-13.841326073170201</v>
      </c>
      <c r="L27" s="30">
        <f t="shared" si="170"/>
        <v>5.1789997334991567</v>
      </c>
      <c r="M27" s="31">
        <f t="shared" si="170"/>
        <v>2.3045366795366728</v>
      </c>
      <c r="N27" s="30">
        <f t="shared" si="170"/>
        <v>3.9603726854581911</v>
      </c>
      <c r="O27" s="31" t="e">
        <f>(O26/#REF!-1)*100</f>
        <v>#REF!</v>
      </c>
      <c r="P27" s="31" t="e">
        <f>(P26/#REF!-1)*100</f>
        <v>#REF!</v>
      </c>
      <c r="Q27" s="31" t="e">
        <f>(Q26/#REF!-1)*100</f>
        <v>#REF!</v>
      </c>
      <c r="R27" s="31" t="e">
        <f>(R26/#REF!-1)*100</f>
        <v>#REF!</v>
      </c>
      <c r="S27" s="31" t="e">
        <f>(S26/#REF!-1)*100</f>
        <v>#REF!</v>
      </c>
      <c r="T27" s="31" t="e">
        <f>(T26/#REF!-1)*100</f>
        <v>#REF!</v>
      </c>
      <c r="U27" s="31" t="e">
        <f>(U26/#REF!-1)*100</f>
        <v>#REF!</v>
      </c>
      <c r="V27" s="31" t="e">
        <f>(V26/#REF!-1)*100</f>
        <v>#REF!</v>
      </c>
      <c r="W27" s="31" t="e">
        <f>(W26/#REF!-1)*100</f>
        <v>#REF!</v>
      </c>
      <c r="X27" s="31" t="e">
        <f>(X26/#REF!-1)*100</f>
        <v>#REF!</v>
      </c>
      <c r="Y27" s="31" t="e">
        <f>(Y26/#REF!-1)*100</f>
        <v>#REF!</v>
      </c>
      <c r="Z27" s="73" t="e">
        <f>(Z26/#REF!-1)*100</f>
        <v>#REF!</v>
      </c>
      <c r="AA27" s="31">
        <f t="shared" ref="AA27:AM27" si="171">(AA26/N26-1)*100</f>
        <v>-23.909788083677451</v>
      </c>
      <c r="AB27" s="31">
        <f t="shared" si="171"/>
        <v>-19.482163406214038</v>
      </c>
      <c r="AC27" s="31">
        <f t="shared" si="171"/>
        <v>-17.312072892938502</v>
      </c>
      <c r="AD27" s="73">
        <f t="shared" si="171"/>
        <v>-18.926588525601485</v>
      </c>
      <c r="AE27" s="31">
        <f t="shared" si="171"/>
        <v>-16.233850972204099</v>
      </c>
      <c r="AF27" s="30">
        <f t="shared" si="171"/>
        <v>-10.411330420370646</v>
      </c>
      <c r="AG27" s="31">
        <f t="shared" si="171"/>
        <v>-22.914218566392474</v>
      </c>
      <c r="AH27" s="30">
        <f t="shared" si="171"/>
        <v>-26.226359338061467</v>
      </c>
      <c r="AI27" s="31">
        <f t="shared" si="171"/>
        <v>-24.060150375939848</v>
      </c>
      <c r="AJ27" s="30">
        <f t="shared" si="171"/>
        <v>-30.186020293122883</v>
      </c>
      <c r="AK27" s="31">
        <f t="shared" si="171"/>
        <v>-17.837591240875916</v>
      </c>
      <c r="AL27" s="31">
        <f t="shared" si="171"/>
        <v>-39.669534343848142</v>
      </c>
      <c r="AM27" s="81">
        <f t="shared" si="171"/>
        <v>-43.673630271974773</v>
      </c>
      <c r="AN27" s="174">
        <f t="shared" si="116"/>
        <v>74.663299689425799</v>
      </c>
      <c r="AO27" s="94">
        <f t="shared" ref="AO27:AZ27" si="172">(AO26/AB26-1)*100</f>
        <v>-17.050164356152642</v>
      </c>
      <c r="AP27" s="31">
        <f t="shared" si="172"/>
        <v>-18.901132537496178</v>
      </c>
      <c r="AQ27" s="31">
        <f t="shared" si="172"/>
        <v>-30.695480140009135</v>
      </c>
      <c r="AR27" s="31">
        <f t="shared" si="172"/>
        <v>-39.803707742639041</v>
      </c>
      <c r="AS27" s="31">
        <f t="shared" si="172"/>
        <v>0.1345442314160783</v>
      </c>
      <c r="AT27" s="31">
        <f t="shared" si="172"/>
        <v>6.046747967479682</v>
      </c>
      <c r="AU27" s="31">
        <f t="shared" si="172"/>
        <v>40.25635890246344</v>
      </c>
      <c r="AV27" s="31">
        <f t="shared" si="172"/>
        <v>27.636676711149377</v>
      </c>
      <c r="AW27" s="31">
        <f t="shared" si="172"/>
        <v>10.718611223253927</v>
      </c>
      <c r="AX27" s="31">
        <f t="shared" si="172"/>
        <v>-3.9422543031649049</v>
      </c>
      <c r="AY27" s="31">
        <f t="shared" si="172"/>
        <v>48.641919420552291</v>
      </c>
      <c r="AZ27" s="31">
        <f t="shared" si="172"/>
        <v>51.621180312572903</v>
      </c>
      <c r="BA27" s="140">
        <f t="shared" ref="BA27:BL27" si="173">(BA26/AO26-1)*100</f>
        <v>9.0627153687112383</v>
      </c>
      <c r="BB27" s="140">
        <f t="shared" si="173"/>
        <v>21.400264200792595</v>
      </c>
      <c r="BC27" s="140">
        <f t="shared" si="173"/>
        <v>24.725516029863858</v>
      </c>
      <c r="BD27" s="140">
        <f t="shared" si="173"/>
        <v>58.669772256728777</v>
      </c>
      <c r="BE27" s="140">
        <f t="shared" si="173"/>
        <v>0.30231776956668455</v>
      </c>
      <c r="BF27" s="140">
        <f t="shared" si="173"/>
        <v>-6.2929244529627892</v>
      </c>
      <c r="BG27" s="140">
        <f t="shared" si="173"/>
        <v>-13.294302441810657</v>
      </c>
      <c r="BH27" s="140">
        <f t="shared" si="173"/>
        <v>21.163575042158513</v>
      </c>
      <c r="BI27" s="140">
        <f t="shared" si="173"/>
        <v>41.896080218778486</v>
      </c>
      <c r="BJ27" s="140">
        <f t="shared" si="173"/>
        <v>48.053949903660879</v>
      </c>
      <c r="BK27" s="140">
        <f t="shared" si="173"/>
        <v>14.253083599817273</v>
      </c>
      <c r="BL27" s="140">
        <f t="shared" si="173"/>
        <v>10.738461538461541</v>
      </c>
      <c r="BM27" s="97">
        <f>(BM26/AN26-1)*100</f>
        <v>16.703454122874973</v>
      </c>
      <c r="BN27" s="31">
        <f t="shared" ref="BN27:BY27" si="174">(BN26/BA26-1)*100</f>
        <v>9.7156398104265342</v>
      </c>
      <c r="BO27" s="31">
        <f t="shared" si="174"/>
        <v>16.27545468677134</v>
      </c>
      <c r="BP27" s="31">
        <f t="shared" si="174"/>
        <v>45.651408450704231</v>
      </c>
      <c r="BQ27" s="31">
        <f t="shared" si="174"/>
        <v>35.752732017615394</v>
      </c>
      <c r="BR27" s="31">
        <f t="shared" si="174"/>
        <v>23.794373744139307</v>
      </c>
      <c r="BS27" s="73">
        <f t="shared" si="174"/>
        <v>50.639168229077903</v>
      </c>
      <c r="BT27" s="31">
        <f t="shared" si="174"/>
        <v>54.479578392621875</v>
      </c>
      <c r="BU27" s="30">
        <f t="shared" si="174"/>
        <v>16.812804453723039</v>
      </c>
      <c r="BV27" s="73">
        <f t="shared" si="174"/>
        <v>22.818964409610686</v>
      </c>
      <c r="BW27" s="73">
        <f t="shared" si="174"/>
        <v>25.286309213951075</v>
      </c>
      <c r="BX27" s="73">
        <f t="shared" si="174"/>
        <v>36.90523790483806</v>
      </c>
      <c r="BY27" s="97">
        <f t="shared" si="174"/>
        <v>43.192553487079756</v>
      </c>
      <c r="BZ27" s="81">
        <f t="shared" ref="BZ27:EG27" si="175">(BZ26/BM26-1)*100</f>
        <v>31.253287908013739</v>
      </c>
      <c r="CA27" s="223">
        <f t="shared" si="175"/>
        <v>37.480201583873281</v>
      </c>
      <c r="CB27" s="224">
        <f t="shared" si="175"/>
        <v>31.256684491978604</v>
      </c>
      <c r="CC27" s="224">
        <f t="shared" si="175"/>
        <v>22.108062371570171</v>
      </c>
      <c r="CD27" s="276">
        <f t="shared" si="175"/>
        <v>17.866154030998448</v>
      </c>
      <c r="CE27" s="276">
        <f t="shared" si="175"/>
        <v>32.706614364939803</v>
      </c>
      <c r="CF27" s="276">
        <f t="shared" si="175"/>
        <v>11.405295315682284</v>
      </c>
      <c r="CG27" s="276">
        <f t="shared" si="175"/>
        <v>1.3859275053304865</v>
      </c>
      <c r="CH27" s="276">
        <f t="shared" si="175"/>
        <v>10.818539258906235</v>
      </c>
      <c r="CI27" s="276">
        <f t="shared" si="175"/>
        <v>7.1974055863583963</v>
      </c>
      <c r="CJ27" s="276">
        <f t="shared" si="175"/>
        <v>7.1465669471278748</v>
      </c>
      <c r="CK27" s="276">
        <f t="shared" si="175"/>
        <v>3.8648753894080956</v>
      </c>
      <c r="CL27" s="269">
        <f t="shared" si="175"/>
        <v>-2.3673231784224313</v>
      </c>
      <c r="CM27" s="81">
        <f t="shared" si="175"/>
        <v>13.598625823074716</v>
      </c>
      <c r="CN27" s="276">
        <f t="shared" si="175"/>
        <v>-0.7226644323418463</v>
      </c>
      <c r="CO27" s="276">
        <f t="shared" si="175"/>
        <v>3.8704420452230659</v>
      </c>
      <c r="CP27" s="276">
        <f t="shared" si="175"/>
        <v>4.8406256186893648</v>
      </c>
      <c r="CQ27" s="276">
        <f t="shared" si="175"/>
        <v>1.3047910295616694</v>
      </c>
      <c r="CR27" s="276">
        <f t="shared" si="175"/>
        <v>-4.7803485883192387</v>
      </c>
      <c r="CS27" s="276">
        <f t="shared" si="175"/>
        <v>-4.6110095470241692</v>
      </c>
      <c r="CT27" s="276">
        <f t="shared" si="175"/>
        <v>4.2902208201892833</v>
      </c>
      <c r="CU27" s="276">
        <f t="shared" si="175"/>
        <v>-5.9886033759810715</v>
      </c>
      <c r="CV27" s="276">
        <f t="shared" si="175"/>
        <v>-1.8054064604274389</v>
      </c>
      <c r="CW27" s="276">
        <f t="shared" si="175"/>
        <v>6.7668444013572415</v>
      </c>
      <c r="CX27" s="276">
        <f t="shared" si="175"/>
        <v>-7.5171056331427515</v>
      </c>
      <c r="CY27" s="276">
        <f t="shared" si="175"/>
        <v>-2.2160389545861081</v>
      </c>
      <c r="CZ27" s="81">
        <f t="shared" si="175"/>
        <v>-0.5510752688172027</v>
      </c>
      <c r="DA27" s="276">
        <f t="shared" si="175"/>
        <v>-4.8739318493511981</v>
      </c>
      <c r="DB27" s="276">
        <f t="shared" si="175"/>
        <v>-7.3445773681113931</v>
      </c>
      <c r="DC27" s="276">
        <f t="shared" si="175"/>
        <v>-22.802379378717774</v>
      </c>
      <c r="DD27" s="276">
        <f t="shared" si="175"/>
        <v>-26.544576373515795</v>
      </c>
      <c r="DE27" s="276">
        <f t="shared" si="175"/>
        <v>-27.349603939199319</v>
      </c>
      <c r="DF27" s="276">
        <f t="shared" si="175"/>
        <v>-27.842844974446336</v>
      </c>
      <c r="DG27" s="276">
        <f t="shared" si="175"/>
        <v>-12.15970961887477</v>
      </c>
      <c r="DH27" s="276">
        <f t="shared" si="175"/>
        <v>-5.0663311985361332</v>
      </c>
      <c r="DI27" s="276">
        <f t="shared" si="175"/>
        <v>-9.163188232955676</v>
      </c>
      <c r="DJ27" s="276">
        <f t="shared" si="175"/>
        <v>-10.850812675928445</v>
      </c>
      <c r="DK27" s="276">
        <f t="shared" si="175"/>
        <v>-24.009324009324008</v>
      </c>
      <c r="DL27" s="224">
        <f t="shared" si="175"/>
        <v>-25.792682926829269</v>
      </c>
      <c r="DM27" s="291">
        <f t="shared" si="175"/>
        <v>-16.98455872415191</v>
      </c>
      <c r="DN27" s="276">
        <f t="shared" si="175"/>
        <v>-24.686702894532552</v>
      </c>
      <c r="DO27" s="276">
        <f t="shared" si="175"/>
        <v>-24.785691607577519</v>
      </c>
      <c r="DP27" s="276">
        <f t="shared" si="175"/>
        <v>8.794031311154594</v>
      </c>
      <c r="DQ27" s="276">
        <f t="shared" si="175"/>
        <v>13.753424657534241</v>
      </c>
      <c r="DR27" s="276">
        <f t="shared" si="175"/>
        <v>16.030646824812145</v>
      </c>
      <c r="DS27" s="276">
        <f t="shared" si="175"/>
        <v>26.870296591412135</v>
      </c>
      <c r="DT27" s="276">
        <f t="shared" si="175"/>
        <v>9.2860422405876886</v>
      </c>
      <c r="DU27" s="276">
        <f t="shared" si="175"/>
        <v>10.528851945548734</v>
      </c>
      <c r="DV27" s="276">
        <f t="shared" si="175"/>
        <v>13.665207877461704</v>
      </c>
      <c r="DW27" s="276">
        <f t="shared" si="175"/>
        <v>6.6917905887146079</v>
      </c>
      <c r="DX27" s="276">
        <f t="shared" si="175"/>
        <v>6.9351827153907752</v>
      </c>
      <c r="DY27" s="276">
        <f t="shared" si="175"/>
        <v>-13.735962749931529</v>
      </c>
      <c r="DZ27" s="291">
        <f t="shared" si="175"/>
        <v>3.2255766863050317</v>
      </c>
      <c r="EA27" s="276">
        <f t="shared" si="175"/>
        <v>-36.931232513620969</v>
      </c>
      <c r="EB27" s="276">
        <f t="shared" si="175"/>
        <v>-43.604896580835792</v>
      </c>
      <c r="EC27" s="276">
        <f t="shared" si="175"/>
        <v>-49.319842608206855</v>
      </c>
      <c r="ED27" s="276">
        <f t="shared" si="175"/>
        <v>-43.087668593448939</v>
      </c>
      <c r="EE27" s="276">
        <f t="shared" si="175"/>
        <v>-37.104761904761908</v>
      </c>
      <c r="EF27" s="276">
        <f t="shared" si="175"/>
        <v>-30.018608978832283</v>
      </c>
      <c r="EG27" s="276">
        <f t="shared" si="175"/>
        <v>-29.041067114798867</v>
      </c>
      <c r="EH27" s="276">
        <f t="shared" ref="EH27:FA27" si="176">(EH26/DU26-1)*100</f>
        <v>-35.433242506811993</v>
      </c>
      <c r="EI27" s="276">
        <f t="shared" si="176"/>
        <v>-32.524785831167577</v>
      </c>
      <c r="EJ27" s="276">
        <f t="shared" si="176"/>
        <v>-29.727923627684959</v>
      </c>
      <c r="EK27" s="276">
        <f t="shared" si="176"/>
        <v>-7.8323771514093306</v>
      </c>
      <c r="EL27" s="276">
        <f t="shared" si="176"/>
        <v>13.414827750436586</v>
      </c>
      <c r="EM27" s="291">
        <f t="shared" si="176"/>
        <v>-30.919593482310958</v>
      </c>
      <c r="EN27" s="276">
        <f t="shared" si="176"/>
        <v>58.767219238851268</v>
      </c>
      <c r="EO27" s="276">
        <f t="shared" si="176"/>
        <v>85.379241516966076</v>
      </c>
      <c r="EP27" s="276">
        <f t="shared" si="176"/>
        <v>65.150842945874004</v>
      </c>
      <c r="EQ27" s="276">
        <f t="shared" si="176"/>
        <v>45.09098603470165</v>
      </c>
      <c r="ER27" s="276">
        <f t="shared" si="176"/>
        <v>24.671916010498695</v>
      </c>
      <c r="ES27" s="276">
        <f t="shared" si="176"/>
        <v>19.577862722286852</v>
      </c>
      <c r="ET27" s="276">
        <f t="shared" si="176"/>
        <v>12.46299585553583</v>
      </c>
      <c r="EU27" s="276">
        <f t="shared" si="176"/>
        <v>12.525320729236999</v>
      </c>
      <c r="EV27" s="276">
        <f t="shared" si="176"/>
        <v>16.462196861626243</v>
      </c>
      <c r="EW27" s="276">
        <f t="shared" si="176"/>
        <v>5.9231082733324225</v>
      </c>
      <c r="EX27" s="276">
        <f t="shared" si="176"/>
        <v>9.066305818673893</v>
      </c>
      <c r="EY27" s="276">
        <f t="shared" si="176"/>
        <v>4.9692049272116456</v>
      </c>
      <c r="EZ27" s="291">
        <f t="shared" si="176"/>
        <v>25.12271689497716</v>
      </c>
      <c r="FA27" s="276">
        <f t="shared" si="176"/>
        <v>7.9852941176470571</v>
      </c>
      <c r="FB27" s="276">
        <f t="shared" ref="FB27:HY27" si="177">(FB26/EO26-1)*100</f>
        <v>4.9259757738896459</v>
      </c>
      <c r="FC27" s="276">
        <f t="shared" si="177"/>
        <v>-17.555406312961718</v>
      </c>
      <c r="FD27" s="276">
        <f t="shared" si="177"/>
        <v>-34.111127315152402</v>
      </c>
      <c r="FE27" s="276">
        <f t="shared" si="177"/>
        <v>-13.473684210526315</v>
      </c>
      <c r="FF27" s="276">
        <f t="shared" si="177"/>
        <v>1.9874913134120931</v>
      </c>
      <c r="FG27" s="276">
        <f t="shared" si="177"/>
        <v>3.6983416688602277</v>
      </c>
      <c r="FH27" s="276">
        <f t="shared" si="177"/>
        <v>11.701170117011706</v>
      </c>
      <c r="FI27" s="276">
        <f t="shared" si="177"/>
        <v>35.938265556099957</v>
      </c>
      <c r="FJ27" s="276">
        <f t="shared" si="177"/>
        <v>16.660253943824554</v>
      </c>
      <c r="FK27" s="276">
        <f t="shared" si="177"/>
        <v>10.471464019851107</v>
      </c>
      <c r="FL27" s="276">
        <f t="shared" si="177"/>
        <v>11.228163755167353</v>
      </c>
      <c r="FM27" s="291">
        <f t="shared" si="177"/>
        <v>4.0530985562119426</v>
      </c>
      <c r="FN27" s="276">
        <f t="shared" si="177"/>
        <v>8.8655862726406021</v>
      </c>
      <c r="FO27" s="276">
        <f t="shared" si="177"/>
        <v>9.4279117496151912</v>
      </c>
      <c r="FP27" s="276">
        <f t="shared" si="177"/>
        <v>47.214076246334315</v>
      </c>
      <c r="FQ27" s="276">
        <f t="shared" si="177"/>
        <v>70.650730411686595</v>
      </c>
      <c r="FR27" s="276">
        <f t="shared" si="177"/>
        <v>29.253228523301523</v>
      </c>
      <c r="FS27" s="276">
        <f t="shared" si="177"/>
        <v>5.560098119378587</v>
      </c>
      <c r="FT27" s="276">
        <f t="shared" si="177"/>
        <v>3.2364513263104522</v>
      </c>
      <c r="FU27" s="276">
        <f t="shared" si="177"/>
        <v>-8.0311576685468733</v>
      </c>
      <c r="FV27" s="276">
        <f t="shared" si="177"/>
        <v>-37.213912416651652</v>
      </c>
      <c r="FW27" s="276">
        <f t="shared" si="177"/>
        <v>-20.921284080914692</v>
      </c>
      <c r="FX27" s="276">
        <f t="shared" si="177"/>
        <v>-23.31536388140162</v>
      </c>
      <c r="FY27" s="276">
        <f t="shared" si="177"/>
        <v>-25.524517443951567</v>
      </c>
      <c r="FZ27" s="291">
        <f t="shared" si="177"/>
        <v>-1.2428759316089444</v>
      </c>
      <c r="GA27" s="276">
        <f t="shared" si="177"/>
        <v>-26.970227670753065</v>
      </c>
      <c r="GB27" s="276">
        <f t="shared" si="177"/>
        <v>70.952994959559248</v>
      </c>
      <c r="GC27" s="276">
        <f t="shared" si="177"/>
        <v>46.845949535192567</v>
      </c>
      <c r="GD27" s="276">
        <f t="shared" si="177"/>
        <v>-20.856031128404673</v>
      </c>
      <c r="GE27" s="276">
        <f t="shared" si="177"/>
        <v>-16.927309585867366</v>
      </c>
      <c r="GF27" s="276">
        <f t="shared" si="177"/>
        <v>-22.35992770462174</v>
      </c>
      <c r="GG27" s="276">
        <f t="shared" si="177"/>
        <v>10.462257192033441</v>
      </c>
      <c r="GH27" s="276">
        <f t="shared" si="177"/>
        <v>-11.565420560747663</v>
      </c>
      <c r="GI27" s="276">
        <f t="shared" si="177"/>
        <v>5.2956371986222717</v>
      </c>
      <c r="GJ27" s="276">
        <f t="shared" si="177"/>
        <v>-2.029751146948422</v>
      </c>
      <c r="GK27" s="276">
        <f t="shared" si="177"/>
        <v>-4.5694200351493848</v>
      </c>
      <c r="GL27" s="276">
        <f t="shared" si="177"/>
        <v>12.878300064391501</v>
      </c>
      <c r="GM27" s="291">
        <f t="shared" si="177"/>
        <v>4.8731494018156463</v>
      </c>
      <c r="GN27" s="276">
        <f t="shared" si="177"/>
        <v>11.921891058581702</v>
      </c>
      <c r="GO27" s="276">
        <f t="shared" si="177"/>
        <v>-57.480800877674163</v>
      </c>
      <c r="GP27" s="276">
        <f t="shared" si="177"/>
        <v>-49.860577285402066</v>
      </c>
      <c r="GQ27" s="276">
        <f t="shared" si="177"/>
        <v>0.98328416912487615</v>
      </c>
      <c r="GR27" s="276">
        <f t="shared" si="177"/>
        <v>0.57521352623322031</v>
      </c>
      <c r="GS27" s="276">
        <f t="shared" si="177"/>
        <v>-18.722979714000665</v>
      </c>
      <c r="GT27" s="276">
        <f t="shared" si="177"/>
        <v>-44.741235392320533</v>
      </c>
      <c r="GU27" s="276">
        <f t="shared" si="177"/>
        <v>-32.876486129458392</v>
      </c>
      <c r="GV27" s="276">
        <f t="shared" si="177"/>
        <v>-32.724546817500347</v>
      </c>
      <c r="GW27" s="276">
        <f t="shared" si="177"/>
        <v>-29.984390520788985</v>
      </c>
      <c r="GX27" s="276">
        <f t="shared" si="177"/>
        <v>-0.96685082872928207</v>
      </c>
      <c r="GY27" s="276">
        <f t="shared" si="177"/>
        <v>-10.638904734740439</v>
      </c>
      <c r="GZ27" s="291">
        <f t="shared" si="177"/>
        <v>-28.223118194228391</v>
      </c>
      <c r="HA27" s="276">
        <f t="shared" si="177"/>
        <v>-4.2852770125497379</v>
      </c>
      <c r="HB27" s="276">
        <f t="shared" si="177"/>
        <v>-3.5316884373488122</v>
      </c>
      <c r="HC27" s="276">
        <f t="shared" si="177"/>
        <v>-26.529385239741465</v>
      </c>
      <c r="HD27" s="276">
        <f t="shared" si="177"/>
        <v>-26.663420967218432</v>
      </c>
      <c r="HE27" s="276">
        <f t="shared" si="177"/>
        <v>-30.363951473136918</v>
      </c>
      <c r="HF27" s="276">
        <f t="shared" si="177"/>
        <v>-4.3371522094926345</v>
      </c>
      <c r="HG27" s="276">
        <f t="shared" si="177"/>
        <v>6.8277945619335423</v>
      </c>
      <c r="HH27" s="276">
        <f t="shared" si="177"/>
        <v>5.8548585485854954</v>
      </c>
      <c r="HI27" s="276">
        <f t="shared" si="177"/>
        <v>-11.142625607779577</v>
      </c>
      <c r="HJ27" s="276">
        <f t="shared" si="177"/>
        <v>-5.7559789217673245</v>
      </c>
      <c r="HK27" s="276">
        <f t="shared" si="177"/>
        <v>-30.590423059042305</v>
      </c>
      <c r="HL27" s="276">
        <f t="shared" si="177"/>
        <v>-31.327800829875518</v>
      </c>
      <c r="HM27" s="291">
        <f t="shared" si="177"/>
        <v>-14.839223318147642</v>
      </c>
      <c r="HN27" s="276">
        <f t="shared" si="177"/>
        <v>-34.425967380876244</v>
      </c>
      <c r="HO27" s="276">
        <f t="shared" si="177"/>
        <v>-27.231695085255769</v>
      </c>
      <c r="HP27" s="276">
        <f t="shared" si="177"/>
        <v>-7.3445171849427116</v>
      </c>
      <c r="HQ27" s="276">
        <f t="shared" si="177"/>
        <v>-11.484841779154674</v>
      </c>
      <c r="HR27" s="276">
        <f t="shared" si="177"/>
        <v>-11.025385764061724</v>
      </c>
      <c r="HS27" s="276">
        <f t="shared" si="177"/>
        <v>-5.1539777587681801</v>
      </c>
      <c r="HT27" s="276">
        <f t="shared" si="177"/>
        <v>-22.3604826546003</v>
      </c>
      <c r="HU27" s="276">
        <f t="shared" si="177"/>
        <v>39.344643272135713</v>
      </c>
      <c r="HV27" s="276">
        <f t="shared" si="177"/>
        <v>-0.79799361605107366</v>
      </c>
      <c r="HW27" s="276">
        <f t="shared" si="177"/>
        <v>-11.569892473118282</v>
      </c>
      <c r="HX27" s="276">
        <f t="shared" si="177"/>
        <v>1.361911140879668</v>
      </c>
      <c r="HY27" s="276">
        <f t="shared" si="177"/>
        <v>19.730420636765047</v>
      </c>
      <c r="HZ27" s="291">
        <f t="shared" ref="HZ27:IF27" si="178">(HZ26/HM26-1)*100</f>
        <v>-7.7905889685260243</v>
      </c>
      <c r="IA27" s="276">
        <f t="shared" si="178"/>
        <v>4.7305535235308449</v>
      </c>
      <c r="IB27" s="276">
        <f t="shared" si="178"/>
        <v>-3.3310360670801731</v>
      </c>
      <c r="IC27" s="276">
        <f t="shared" si="178"/>
        <v>-6.800618238021638</v>
      </c>
      <c r="ID27" s="276">
        <f t="shared" si="178"/>
        <v>56.150000000000013</v>
      </c>
      <c r="IE27" s="276">
        <f t="shared" si="178"/>
        <v>21.790209790209779</v>
      </c>
      <c r="IF27" s="276">
        <f t="shared" si="178"/>
        <v>-4.5997745208568253</v>
      </c>
      <c r="IG27" s="276">
        <f t="shared" ref="IG27:IN27" si="179">(IG26/HT26-1)*100</f>
        <v>-0.48567265662943226</v>
      </c>
      <c r="IH27" s="273">
        <f t="shared" si="179"/>
        <v>-36.891260840560371</v>
      </c>
      <c r="II27" s="276">
        <f t="shared" si="179"/>
        <v>16.180188462422439</v>
      </c>
      <c r="IJ27" s="276">
        <f t="shared" si="179"/>
        <v>20.914396887159526</v>
      </c>
      <c r="IK27" s="276">
        <f t="shared" si="179"/>
        <v>12.466960352422918</v>
      </c>
      <c r="IL27" s="276">
        <f t="shared" si="179"/>
        <v>-5.2600931677018625</v>
      </c>
      <c r="IM27" s="291">
        <f t="shared" si="179"/>
        <v>4.1098719537381312</v>
      </c>
      <c r="IN27" s="276">
        <f t="shared" si="179"/>
        <v>6.0069848661233882</v>
      </c>
      <c r="IO27" s="377">
        <f t="shared" ref="IO27:JB27" si="180">(IO26/IB26-1)*100</f>
        <v>18.821292775665398</v>
      </c>
      <c r="IP27" s="382">
        <f t="shared" si="180"/>
        <v>43.117744610281925</v>
      </c>
      <c r="IQ27" s="382">
        <f t="shared" si="180"/>
        <v>-22.734550112071727</v>
      </c>
      <c r="IR27" s="382">
        <f t="shared" si="180"/>
        <v>12.907671107028019</v>
      </c>
      <c r="IS27" s="382">
        <f t="shared" si="180"/>
        <v>32.403687071614272</v>
      </c>
      <c r="IT27" s="382">
        <f t="shared" si="180"/>
        <v>43.509028794533911</v>
      </c>
      <c r="IU27" s="382">
        <f t="shared" si="180"/>
        <v>29.941860465116289</v>
      </c>
      <c r="IV27" s="382">
        <f t="shared" si="180"/>
        <v>10.959446092977254</v>
      </c>
      <c r="IW27" s="382">
        <f t="shared" si="180"/>
        <v>26.910699919549486</v>
      </c>
      <c r="IX27" s="382">
        <f t="shared" si="180"/>
        <v>17.038777908343118</v>
      </c>
      <c r="IY27" s="382">
        <f t="shared" si="180"/>
        <v>10.69452980946528</v>
      </c>
      <c r="IZ27" s="398">
        <f t="shared" si="180"/>
        <v>17.281924582063436</v>
      </c>
      <c r="JA27" s="398">
        <f t="shared" si="180"/>
        <v>19.525587524708989</v>
      </c>
      <c r="JB27" s="291">
        <f t="shared" si="180"/>
        <v>19.36</v>
      </c>
    </row>
  </sheetData>
  <mergeCells count="6">
    <mergeCell ref="A20:A23"/>
    <mergeCell ref="A24:A27"/>
    <mergeCell ref="A4:A7"/>
    <mergeCell ref="A8:A11"/>
    <mergeCell ref="A12:A15"/>
    <mergeCell ref="A16:A19"/>
  </mergeCells>
  <phoneticPr fontId="3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>
    <oddHeader>&amp;L金属プレス加工月報（原材料別）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16"/>
  <sheetViews>
    <sheetView view="pageBreakPreview" zoomScaleNormal="100" zoomScaleSheetLayoutView="100" workbookViewId="0">
      <pane xSplit="2" ySplit="3" topLeftCell="IV4" activePane="bottomRight" state="frozen"/>
      <selection pane="topRight" activeCell="C1" sqref="C1"/>
      <selection pane="bottomLeft" activeCell="A4" sqref="A4"/>
      <selection pane="bottomRight" activeCell="IZ5" sqref="IZ5"/>
    </sheetView>
  </sheetViews>
  <sheetFormatPr defaultColWidth="9" defaultRowHeight="13.5" x14ac:dyDescent="0.15"/>
  <cols>
    <col min="1" max="1" width="13.125" bestFit="1" customWidth="1"/>
    <col min="2" max="2" width="8.75" customWidth="1"/>
    <col min="3" max="3" width="8" bestFit="1" customWidth="1"/>
    <col min="4" max="11" width="7.5" bestFit="1" customWidth="1"/>
    <col min="12" max="14" width="8.625" bestFit="1" customWidth="1"/>
    <col min="15" max="23" width="8.125" bestFit="1" customWidth="1"/>
    <col min="24" max="26" width="8.25" bestFit="1" customWidth="1"/>
    <col min="27" max="27" width="8.625" bestFit="1" customWidth="1"/>
    <col min="28" max="36" width="8.125" bestFit="1" customWidth="1"/>
    <col min="37" max="39" width="8.5" bestFit="1" customWidth="1"/>
    <col min="40" max="40" width="8.625" bestFit="1" customWidth="1"/>
    <col min="41" max="49" width="8.125" bestFit="1" customWidth="1"/>
    <col min="50" max="52" width="8.75" bestFit="1" customWidth="1"/>
    <col min="53" max="61" width="7.375" bestFit="1" customWidth="1"/>
    <col min="62" max="64" width="8.25" bestFit="1" customWidth="1"/>
    <col min="65" max="65" width="8.625" bestFit="1" customWidth="1"/>
    <col min="66" max="66" width="7.375" bestFit="1" customWidth="1"/>
    <col min="67" max="69" width="6.25" bestFit="1" customWidth="1"/>
    <col min="70" max="71" width="6.25" style="142" bestFit="1" customWidth="1"/>
    <col min="72" max="75" width="6.25" bestFit="1" customWidth="1"/>
    <col min="76" max="77" width="6.75" bestFit="1" customWidth="1"/>
    <col min="78" max="78" width="8.625" bestFit="1" customWidth="1"/>
    <col min="79" max="84" width="7.375" style="212" bestFit="1" customWidth="1"/>
    <col min="85" max="87" width="7.375" bestFit="1" customWidth="1"/>
    <col min="88" max="90" width="8.25" bestFit="1" customWidth="1"/>
    <col min="91" max="91" width="8.625" bestFit="1" customWidth="1"/>
    <col min="92" max="100" width="7.375" bestFit="1" customWidth="1"/>
    <col min="101" max="103" width="8.25" bestFit="1" customWidth="1"/>
    <col min="104" max="104" width="8.375" bestFit="1" customWidth="1"/>
    <col min="105" max="113" width="7.375" bestFit="1" customWidth="1"/>
    <col min="114" max="116" width="8.25" bestFit="1" customWidth="1"/>
    <col min="117" max="117" width="8.375" bestFit="1" customWidth="1"/>
    <col min="118" max="126" width="7.375" bestFit="1" customWidth="1"/>
    <col min="127" max="129" width="8.25" bestFit="1" customWidth="1"/>
    <col min="130" max="130" width="8.125" bestFit="1" customWidth="1"/>
    <col min="131" max="139" width="7.375" bestFit="1" customWidth="1"/>
    <col min="140" max="141" width="8.25" bestFit="1" customWidth="1"/>
    <col min="142" max="142" width="7.375" bestFit="1" customWidth="1"/>
    <col min="143" max="143" width="8.25" bestFit="1" customWidth="1"/>
    <col min="144" max="153" width="6.75" bestFit="1" customWidth="1"/>
    <col min="154" max="155" width="6.75" customWidth="1"/>
    <col min="156" max="156" width="8.25" bestFit="1" customWidth="1"/>
    <col min="157" max="161" width="6.75" bestFit="1" customWidth="1"/>
    <col min="162" max="168" width="7.375" bestFit="1" customWidth="1"/>
    <col min="169" max="169" width="8.25" bestFit="1" customWidth="1"/>
    <col min="170" max="181" width="7.625" bestFit="1" customWidth="1"/>
    <col min="182" max="182" width="8.25" bestFit="1" customWidth="1"/>
    <col min="183" max="194" width="7.625" bestFit="1" customWidth="1"/>
    <col min="195" max="195" width="8.25" bestFit="1" customWidth="1"/>
    <col min="196" max="207" width="7.625" bestFit="1" customWidth="1"/>
    <col min="208" max="208" width="8.25" bestFit="1" customWidth="1"/>
    <col min="209" max="220" width="7.625" bestFit="1" customWidth="1"/>
    <col min="221" max="221" width="8.25" bestFit="1" customWidth="1"/>
    <col min="222" max="233" width="7.625" bestFit="1" customWidth="1"/>
    <col min="234" max="234" width="7.625" customWidth="1"/>
    <col min="235" max="239" width="7.625" bestFit="1" customWidth="1"/>
    <col min="240" max="242" width="8.75" customWidth="1"/>
    <col min="243" max="246" width="9" style="357"/>
    <col min="247" max="247" width="7.625" customWidth="1"/>
    <col min="248" max="248" width="9" style="357"/>
    <col min="249" max="249" width="9" style="357" customWidth="1"/>
    <col min="250" max="259" width="9" style="357"/>
    <col min="260" max="260" width="9" style="212" customWidth="1"/>
    <col min="261" max="261" width="9" style="357"/>
    <col min="263" max="16384" width="9" style="357"/>
  </cols>
  <sheetData>
    <row r="1" spans="1:262" ht="14.25" x14ac:dyDescent="0.15">
      <c r="A1" t="s">
        <v>71</v>
      </c>
      <c r="EV1" s="322"/>
      <c r="JA1" s="212"/>
    </row>
    <row r="2" spans="1:262" ht="14.25" thickBot="1" x14ac:dyDescent="0.2">
      <c r="JA2" s="212"/>
    </row>
    <row r="3" spans="1:262" ht="14.25" thickBot="1" x14ac:dyDescent="0.2">
      <c r="A3" s="414"/>
      <c r="B3" s="415"/>
      <c r="C3" s="76" t="s">
        <v>37</v>
      </c>
      <c r="D3" s="77" t="s">
        <v>72</v>
      </c>
      <c r="E3" s="78" t="s">
        <v>73</v>
      </c>
      <c r="F3" s="77" t="s">
        <v>74</v>
      </c>
      <c r="G3" s="78" t="s">
        <v>75</v>
      </c>
      <c r="H3" s="77" t="s">
        <v>76</v>
      </c>
      <c r="I3" s="78" t="s">
        <v>77</v>
      </c>
      <c r="J3" s="77" t="s">
        <v>78</v>
      </c>
      <c r="K3" s="78" t="s">
        <v>79</v>
      </c>
      <c r="L3" s="77" t="s">
        <v>80</v>
      </c>
      <c r="M3" s="78" t="s">
        <v>81</v>
      </c>
      <c r="N3" s="125" t="s">
        <v>82</v>
      </c>
      <c r="O3" s="78" t="s">
        <v>48</v>
      </c>
      <c r="P3" s="77" t="s">
        <v>49</v>
      </c>
      <c r="Q3" s="78" t="s">
        <v>50</v>
      </c>
      <c r="R3" s="77" t="s">
        <v>51</v>
      </c>
      <c r="S3" s="78" t="s">
        <v>52</v>
      </c>
      <c r="T3" s="77" t="s">
        <v>53</v>
      </c>
      <c r="U3" s="78" t="s">
        <v>54</v>
      </c>
      <c r="V3" s="77" t="s">
        <v>55</v>
      </c>
      <c r="W3" s="78" t="s">
        <v>56</v>
      </c>
      <c r="X3" s="77" t="s">
        <v>83</v>
      </c>
      <c r="Y3" s="78" t="s">
        <v>84</v>
      </c>
      <c r="Z3" s="77" t="s">
        <v>85</v>
      </c>
      <c r="AA3" s="78" t="s">
        <v>115</v>
      </c>
      <c r="AB3" s="78" t="s">
        <v>60</v>
      </c>
      <c r="AC3" s="77" t="s">
        <v>61</v>
      </c>
      <c r="AD3" s="79" t="s">
        <v>62</v>
      </c>
      <c r="AE3" s="78" t="s">
        <v>96</v>
      </c>
      <c r="AF3" s="78" t="s">
        <v>97</v>
      </c>
      <c r="AG3" s="77" t="s">
        <v>98</v>
      </c>
      <c r="AH3" s="78" t="s">
        <v>99</v>
      </c>
      <c r="AI3" s="77" t="s">
        <v>105</v>
      </c>
      <c r="AJ3" s="78" t="s">
        <v>101</v>
      </c>
      <c r="AK3" s="77" t="s">
        <v>106</v>
      </c>
      <c r="AL3" s="78" t="s">
        <v>107</v>
      </c>
      <c r="AM3" s="80" t="s">
        <v>108</v>
      </c>
      <c r="AN3" s="78" t="s">
        <v>137</v>
      </c>
      <c r="AO3" s="95" t="s">
        <v>112</v>
      </c>
      <c r="AP3" s="96" t="s">
        <v>113</v>
      </c>
      <c r="AQ3" s="96" t="s">
        <v>114</v>
      </c>
      <c r="AR3" s="96" t="s">
        <v>117</v>
      </c>
      <c r="AS3" s="96" t="s">
        <v>120</v>
      </c>
      <c r="AT3" s="96" t="s">
        <v>121</v>
      </c>
      <c r="AU3" s="96" t="s">
        <v>124</v>
      </c>
      <c r="AV3" s="96" t="s">
        <v>126</v>
      </c>
      <c r="AW3" s="96" t="s">
        <v>127</v>
      </c>
      <c r="AX3" s="96" t="s">
        <v>130</v>
      </c>
      <c r="AY3" s="96" t="s">
        <v>132</v>
      </c>
      <c r="AZ3" s="96" t="s">
        <v>136</v>
      </c>
      <c r="BA3" s="96" t="s">
        <v>142</v>
      </c>
      <c r="BB3" s="96" t="s">
        <v>140</v>
      </c>
      <c r="BC3" s="96" t="s">
        <v>145</v>
      </c>
      <c r="BD3" s="96" t="s">
        <v>147</v>
      </c>
      <c r="BE3" s="96" t="s">
        <v>149</v>
      </c>
      <c r="BF3" s="96" t="s">
        <v>152</v>
      </c>
      <c r="BG3" s="96" t="s">
        <v>154</v>
      </c>
      <c r="BH3" s="132" t="s">
        <v>156</v>
      </c>
      <c r="BI3" s="132" t="s">
        <v>158</v>
      </c>
      <c r="BJ3" s="132" t="s">
        <v>160</v>
      </c>
      <c r="BK3" s="132" t="s">
        <v>162</v>
      </c>
      <c r="BL3" s="132" t="s">
        <v>164</v>
      </c>
      <c r="BM3" s="78" t="s">
        <v>168</v>
      </c>
      <c r="BN3" s="132" t="s">
        <v>167</v>
      </c>
      <c r="BO3" s="96" t="s">
        <v>170</v>
      </c>
      <c r="BP3" s="96" t="s">
        <v>172</v>
      </c>
      <c r="BQ3" s="96" t="s">
        <v>173</v>
      </c>
      <c r="BR3" s="144" t="s">
        <v>20</v>
      </c>
      <c r="BS3" s="79" t="s">
        <v>21</v>
      </c>
      <c r="BT3" s="79" t="s">
        <v>22</v>
      </c>
      <c r="BU3" s="79" t="s">
        <v>28</v>
      </c>
      <c r="BV3" s="79" t="s">
        <v>29</v>
      </c>
      <c r="BW3" s="79" t="s">
        <v>30</v>
      </c>
      <c r="BX3" s="79" t="s">
        <v>31</v>
      </c>
      <c r="BY3" s="252" t="s">
        <v>23</v>
      </c>
      <c r="BZ3" s="125" t="s">
        <v>211</v>
      </c>
      <c r="CA3" s="213" t="s">
        <v>185</v>
      </c>
      <c r="CB3" s="214" t="s">
        <v>187</v>
      </c>
      <c r="CC3" s="214" t="s">
        <v>190</v>
      </c>
      <c r="CD3" s="271" t="s">
        <v>192</v>
      </c>
      <c r="CE3" s="286" t="s">
        <v>194</v>
      </c>
      <c r="CF3" s="286" t="s">
        <v>196</v>
      </c>
      <c r="CG3" s="286" t="s">
        <v>197</v>
      </c>
      <c r="CH3" s="286" t="s">
        <v>200</v>
      </c>
      <c r="CI3" s="286" t="s">
        <v>202</v>
      </c>
      <c r="CJ3" s="286" t="s">
        <v>204</v>
      </c>
      <c r="CK3" s="286" t="s">
        <v>206</v>
      </c>
      <c r="CL3" s="264" t="s">
        <v>208</v>
      </c>
      <c r="CM3" s="278" t="s">
        <v>212</v>
      </c>
      <c r="CN3" s="286" t="s">
        <v>213</v>
      </c>
      <c r="CO3" s="286" t="s">
        <v>215</v>
      </c>
      <c r="CP3" s="286" t="s">
        <v>216</v>
      </c>
      <c r="CQ3" s="286" t="s">
        <v>219</v>
      </c>
      <c r="CR3" s="286" t="s">
        <v>220</v>
      </c>
      <c r="CS3" s="286" t="s">
        <v>222</v>
      </c>
      <c r="CT3" s="286" t="s">
        <v>225</v>
      </c>
      <c r="CU3" s="286" t="s">
        <v>227</v>
      </c>
      <c r="CV3" s="286" t="s">
        <v>228</v>
      </c>
      <c r="CW3" s="286" t="s">
        <v>231</v>
      </c>
      <c r="CX3" s="286" t="s">
        <v>233</v>
      </c>
      <c r="CY3" s="286" t="s">
        <v>235</v>
      </c>
      <c r="CZ3" s="278" t="s">
        <v>237</v>
      </c>
      <c r="DA3" s="286" t="s">
        <v>238</v>
      </c>
      <c r="DB3" s="286" t="s">
        <v>240</v>
      </c>
      <c r="DC3" s="286" t="s">
        <v>242</v>
      </c>
      <c r="DD3" s="286" t="s">
        <v>244</v>
      </c>
      <c r="DE3" s="286" t="s">
        <v>247</v>
      </c>
      <c r="DF3" s="286" t="s">
        <v>249</v>
      </c>
      <c r="DG3" s="286" t="s">
        <v>250</v>
      </c>
      <c r="DH3" s="286" t="s">
        <v>252</v>
      </c>
      <c r="DI3" s="286" t="s">
        <v>254</v>
      </c>
      <c r="DJ3" s="286" t="s">
        <v>257</v>
      </c>
      <c r="DK3" s="286" t="s">
        <v>258</v>
      </c>
      <c r="DL3" s="286" t="s">
        <v>260</v>
      </c>
      <c r="DM3" s="278" t="s">
        <v>262</v>
      </c>
      <c r="DN3" s="286" t="s">
        <v>264</v>
      </c>
      <c r="DO3" s="286" t="s">
        <v>266</v>
      </c>
      <c r="DP3" s="286" t="s">
        <v>268</v>
      </c>
      <c r="DQ3" s="286" t="s">
        <v>270</v>
      </c>
      <c r="DR3" s="286" t="s">
        <v>272</v>
      </c>
      <c r="DS3" s="286" t="s">
        <v>274</v>
      </c>
      <c r="DT3" s="286" t="s">
        <v>276</v>
      </c>
      <c r="DU3" s="286" t="s">
        <v>278</v>
      </c>
      <c r="DV3" s="286" t="s">
        <v>281</v>
      </c>
      <c r="DW3" s="286" t="s">
        <v>282</v>
      </c>
      <c r="DX3" s="286" t="s">
        <v>284</v>
      </c>
      <c r="DY3" s="286" t="s">
        <v>287</v>
      </c>
      <c r="DZ3" s="278" t="s">
        <v>290</v>
      </c>
      <c r="EA3" s="286" t="s">
        <v>289</v>
      </c>
      <c r="EB3" s="286" t="s">
        <v>292</v>
      </c>
      <c r="EC3" s="286" t="s">
        <v>294</v>
      </c>
      <c r="ED3" s="286" t="s">
        <v>297</v>
      </c>
      <c r="EE3" s="286" t="s">
        <v>298</v>
      </c>
      <c r="EF3" s="286" t="s">
        <v>301</v>
      </c>
      <c r="EG3" s="286" t="s">
        <v>302</v>
      </c>
      <c r="EH3" s="286" t="s">
        <v>304</v>
      </c>
      <c r="EI3" s="286" t="s">
        <v>307</v>
      </c>
      <c r="EJ3" s="286" t="s">
        <v>309</v>
      </c>
      <c r="EK3" s="286" t="s">
        <v>311</v>
      </c>
      <c r="EL3" s="286" t="s">
        <v>313</v>
      </c>
      <c r="EM3" s="278" t="s">
        <v>314</v>
      </c>
      <c r="EN3" s="286" t="s">
        <v>316</v>
      </c>
      <c r="EO3" s="286" t="s">
        <v>318</v>
      </c>
      <c r="EP3" s="286" t="s">
        <v>321</v>
      </c>
      <c r="EQ3" s="286" t="s">
        <v>322</v>
      </c>
      <c r="ER3" s="286" t="s">
        <v>325</v>
      </c>
      <c r="ES3" s="286" t="s">
        <v>327</v>
      </c>
      <c r="ET3" s="286" t="s">
        <v>329</v>
      </c>
      <c r="EU3" s="286" t="s">
        <v>331</v>
      </c>
      <c r="EV3" s="286" t="s">
        <v>333</v>
      </c>
      <c r="EW3" s="286" t="s">
        <v>335</v>
      </c>
      <c r="EX3" s="286" t="s">
        <v>339</v>
      </c>
      <c r="EY3" s="286" t="s">
        <v>340</v>
      </c>
      <c r="EZ3" s="278" t="s">
        <v>341</v>
      </c>
      <c r="FA3" s="286" t="s">
        <v>342</v>
      </c>
      <c r="FB3" s="286" t="s">
        <v>343</v>
      </c>
      <c r="FC3" s="286" t="s">
        <v>344</v>
      </c>
      <c r="FD3" s="286" t="s">
        <v>351</v>
      </c>
      <c r="FE3" s="286" t="s">
        <v>352</v>
      </c>
      <c r="FF3" s="286" t="s">
        <v>355</v>
      </c>
      <c r="FG3" s="286" t="s">
        <v>357</v>
      </c>
      <c r="FH3" s="286" t="s">
        <v>359</v>
      </c>
      <c r="FI3" s="286" t="s">
        <v>361</v>
      </c>
      <c r="FJ3" s="286" t="s">
        <v>362</v>
      </c>
      <c r="FK3" s="286" t="s">
        <v>365</v>
      </c>
      <c r="FL3" s="286" t="s">
        <v>367</v>
      </c>
      <c r="FM3" s="278" t="s">
        <v>369</v>
      </c>
      <c r="FN3" s="286" t="s">
        <v>371</v>
      </c>
      <c r="FO3" s="286" t="s">
        <v>373</v>
      </c>
      <c r="FP3" s="286" t="s">
        <v>375</v>
      </c>
      <c r="FQ3" s="286" t="s">
        <v>376</v>
      </c>
      <c r="FR3" s="286" t="s">
        <v>379</v>
      </c>
      <c r="FS3" s="286" t="s">
        <v>381</v>
      </c>
      <c r="FT3" s="286" t="s">
        <v>383</v>
      </c>
      <c r="FU3" s="286" t="s">
        <v>385</v>
      </c>
      <c r="FV3" s="286" t="s">
        <v>386</v>
      </c>
      <c r="FW3" s="286" t="s">
        <v>389</v>
      </c>
      <c r="FX3" s="286" t="s">
        <v>391</v>
      </c>
      <c r="FY3" s="286" t="s">
        <v>393</v>
      </c>
      <c r="FZ3" s="278" t="s">
        <v>395</v>
      </c>
      <c r="GA3" s="286" t="s">
        <v>397</v>
      </c>
      <c r="GB3" s="286" t="s">
        <v>399</v>
      </c>
      <c r="GC3" s="286" t="s">
        <v>401</v>
      </c>
      <c r="GD3" s="286" t="s">
        <v>403</v>
      </c>
      <c r="GE3" s="286" t="s">
        <v>405</v>
      </c>
      <c r="GF3" s="286" t="s">
        <v>407</v>
      </c>
      <c r="GG3" s="286" t="s">
        <v>409</v>
      </c>
      <c r="GH3" s="286" t="s">
        <v>411</v>
      </c>
      <c r="GI3" s="286" t="s">
        <v>412</v>
      </c>
      <c r="GJ3" s="286" t="s">
        <v>414</v>
      </c>
      <c r="GK3" s="286" t="s">
        <v>417</v>
      </c>
      <c r="GL3" s="286" t="s">
        <v>418</v>
      </c>
      <c r="GM3" s="278" t="s">
        <v>420</v>
      </c>
      <c r="GN3" s="286" t="s">
        <v>423</v>
      </c>
      <c r="GO3" s="286" t="s">
        <v>425</v>
      </c>
      <c r="GP3" s="286" t="s">
        <v>427</v>
      </c>
      <c r="GQ3" s="286" t="s">
        <v>429</v>
      </c>
      <c r="GR3" s="286" t="s">
        <v>430</v>
      </c>
      <c r="GS3" s="286" t="s">
        <v>432</v>
      </c>
      <c r="GT3" s="286" t="s">
        <v>434</v>
      </c>
      <c r="GU3" s="286" t="s">
        <v>436</v>
      </c>
      <c r="GV3" s="286" t="s">
        <v>439</v>
      </c>
      <c r="GW3" s="286" t="s">
        <v>440</v>
      </c>
      <c r="GX3" s="286" t="s">
        <v>443</v>
      </c>
      <c r="GY3" s="286" t="s">
        <v>445</v>
      </c>
      <c r="GZ3" s="278" t="s">
        <v>447</v>
      </c>
      <c r="HA3" s="286" t="s">
        <v>449</v>
      </c>
      <c r="HB3" s="286" t="s">
        <v>451</v>
      </c>
      <c r="HC3" s="286" t="s">
        <v>453</v>
      </c>
      <c r="HD3" s="286" t="s">
        <v>455</v>
      </c>
      <c r="HE3" s="286" t="s">
        <v>457</v>
      </c>
      <c r="HF3" s="286" t="s">
        <v>458</v>
      </c>
      <c r="HG3" s="286" t="s">
        <v>461</v>
      </c>
      <c r="HH3" s="286" t="s">
        <v>463</v>
      </c>
      <c r="HI3" s="286" t="s">
        <v>465</v>
      </c>
      <c r="HJ3" s="286" t="s">
        <v>467</v>
      </c>
      <c r="HK3" s="286" t="s">
        <v>468</v>
      </c>
      <c r="HL3" s="286" t="s">
        <v>471</v>
      </c>
      <c r="HM3" s="278" t="s">
        <v>472</v>
      </c>
      <c r="HN3" s="286" t="s">
        <v>475</v>
      </c>
      <c r="HO3" s="286" t="s">
        <v>477</v>
      </c>
      <c r="HP3" s="286" t="s">
        <v>479</v>
      </c>
      <c r="HQ3" s="286" t="s">
        <v>481</v>
      </c>
      <c r="HR3" s="286" t="s">
        <v>483</v>
      </c>
      <c r="HS3" s="286" t="s">
        <v>484</v>
      </c>
      <c r="HT3" s="286" t="s">
        <v>487</v>
      </c>
      <c r="HU3" s="286" t="s">
        <v>489</v>
      </c>
      <c r="HV3" s="286" t="s">
        <v>491</v>
      </c>
      <c r="HW3" s="286" t="s">
        <v>493</v>
      </c>
      <c r="HX3" s="286" t="s">
        <v>495</v>
      </c>
      <c r="HY3" s="286" t="s">
        <v>496</v>
      </c>
      <c r="HZ3" s="286" t="s">
        <v>510</v>
      </c>
      <c r="IA3" s="286" t="s">
        <v>500</v>
      </c>
      <c r="IB3" s="286" t="s">
        <v>502</v>
      </c>
      <c r="IC3" s="286" t="s">
        <v>505</v>
      </c>
      <c r="ID3" s="286" t="s">
        <v>507</v>
      </c>
      <c r="IE3" s="286" t="s">
        <v>509</v>
      </c>
      <c r="IF3" s="286" t="s">
        <v>512</v>
      </c>
      <c r="IG3" s="286" t="s">
        <v>514</v>
      </c>
      <c r="IH3" s="286" t="s">
        <v>515</v>
      </c>
      <c r="II3" s="286" t="s">
        <v>518</v>
      </c>
      <c r="IJ3" s="286" t="s">
        <v>520</v>
      </c>
      <c r="IK3" s="358" t="s">
        <v>521</v>
      </c>
      <c r="IL3" s="358" t="s">
        <v>524</v>
      </c>
      <c r="IM3" s="286" t="s">
        <v>525</v>
      </c>
      <c r="IN3" s="358" t="s">
        <v>526</v>
      </c>
      <c r="IO3" s="378" t="s">
        <v>530</v>
      </c>
      <c r="IP3" s="378" t="s">
        <v>531</v>
      </c>
      <c r="IQ3" s="378" t="s">
        <v>532</v>
      </c>
      <c r="IR3" s="378" t="s">
        <v>533</v>
      </c>
      <c r="IS3" s="378" t="s">
        <v>534</v>
      </c>
      <c r="IT3" s="378" t="s">
        <v>535</v>
      </c>
      <c r="IU3" s="378" t="s">
        <v>536</v>
      </c>
      <c r="IV3" s="378" t="s">
        <v>537</v>
      </c>
      <c r="IW3" s="378" t="s">
        <v>538</v>
      </c>
      <c r="IX3" s="378" t="s">
        <v>539</v>
      </c>
      <c r="IY3" s="378" t="s">
        <v>540</v>
      </c>
      <c r="IZ3" s="286" t="s">
        <v>543</v>
      </c>
      <c r="JA3" s="378" t="s">
        <v>544</v>
      </c>
      <c r="JB3" s="378" t="s">
        <v>545</v>
      </c>
    </row>
    <row r="4" spans="1:262" x14ac:dyDescent="0.15">
      <c r="A4" s="412" t="s">
        <v>86</v>
      </c>
      <c r="B4" s="119" t="s">
        <v>90</v>
      </c>
      <c r="C4" s="12">
        <v>49974</v>
      </c>
      <c r="D4" s="13">
        <v>51042</v>
      </c>
      <c r="E4" s="14">
        <v>46287</v>
      </c>
      <c r="F4" s="13">
        <v>54677</v>
      </c>
      <c r="G4" s="14">
        <v>41887</v>
      </c>
      <c r="H4" s="13">
        <v>41210</v>
      </c>
      <c r="I4" s="14">
        <v>43165</v>
      </c>
      <c r="J4" s="13">
        <v>43125</v>
      </c>
      <c r="K4" s="14">
        <v>41335</v>
      </c>
      <c r="L4" s="13">
        <v>42068</v>
      </c>
      <c r="M4" s="129">
        <v>39224</v>
      </c>
      <c r="N4" s="98">
        <v>40966</v>
      </c>
      <c r="O4" s="14">
        <v>39890</v>
      </c>
      <c r="P4" s="13">
        <v>39700</v>
      </c>
      <c r="Q4" s="14">
        <v>40563</v>
      </c>
      <c r="R4" s="13">
        <v>41941</v>
      </c>
      <c r="S4" s="14">
        <v>42280</v>
      </c>
      <c r="T4" s="13">
        <v>41909</v>
      </c>
      <c r="U4" s="14">
        <v>41165</v>
      </c>
      <c r="V4" s="13">
        <v>41062</v>
      </c>
      <c r="W4" s="14">
        <v>40853</v>
      </c>
      <c r="X4" s="13">
        <v>40814</v>
      </c>
      <c r="Y4" s="14">
        <v>40777</v>
      </c>
      <c r="Z4" s="13">
        <v>40640</v>
      </c>
      <c r="AA4" s="98">
        <f>SUM(AB4:AM4)/12</f>
        <v>40242</v>
      </c>
      <c r="AB4" s="14">
        <v>39832</v>
      </c>
      <c r="AC4" s="13">
        <v>40039</v>
      </c>
      <c r="AD4" s="54">
        <v>40182</v>
      </c>
      <c r="AE4" s="89">
        <v>41133</v>
      </c>
      <c r="AF4" s="89">
        <v>40979</v>
      </c>
      <c r="AG4" s="90">
        <v>40725</v>
      </c>
      <c r="AH4" s="89">
        <v>40447</v>
      </c>
      <c r="AI4" s="90">
        <v>40190</v>
      </c>
      <c r="AJ4" s="89">
        <v>40448</v>
      </c>
      <c r="AK4" s="90">
        <v>40400</v>
      </c>
      <c r="AL4" s="89">
        <v>38371</v>
      </c>
      <c r="AM4" s="91">
        <v>40158</v>
      </c>
      <c r="AN4" s="113">
        <f>SUM(AO4:AZ4)/12</f>
        <v>33840</v>
      </c>
      <c r="AO4" s="93">
        <v>40110</v>
      </c>
      <c r="AP4" s="14">
        <v>37688</v>
      </c>
      <c r="AQ4" s="14">
        <v>33459</v>
      </c>
      <c r="AR4" s="14">
        <v>32626</v>
      </c>
      <c r="AS4" s="14">
        <v>31534</v>
      </c>
      <c r="AT4" s="14">
        <v>32030</v>
      </c>
      <c r="AU4" s="14">
        <v>32965</v>
      </c>
      <c r="AV4" s="14">
        <v>32985</v>
      </c>
      <c r="AW4" s="14">
        <v>33499</v>
      </c>
      <c r="AX4" s="14">
        <v>33687</v>
      </c>
      <c r="AY4" s="14">
        <v>33289</v>
      </c>
      <c r="AZ4" s="14">
        <v>32208</v>
      </c>
      <c r="BA4" s="14">
        <v>33280</v>
      </c>
      <c r="BB4" s="14">
        <v>34454</v>
      </c>
      <c r="BC4" s="14">
        <v>35246</v>
      </c>
      <c r="BD4" s="14">
        <v>35147</v>
      </c>
      <c r="BE4" s="14">
        <v>33633</v>
      </c>
      <c r="BF4" s="14">
        <v>33560</v>
      </c>
      <c r="BG4" s="14">
        <v>33459</v>
      </c>
      <c r="BH4" s="14">
        <v>33913</v>
      </c>
      <c r="BI4" s="14">
        <v>34537</v>
      </c>
      <c r="BJ4" s="14">
        <v>33813</v>
      </c>
      <c r="BK4" s="14">
        <v>33739</v>
      </c>
      <c r="BL4" s="14">
        <v>33666</v>
      </c>
      <c r="BM4" s="124">
        <f>SUM(BA4:BL4)/12</f>
        <v>34037.25</v>
      </c>
      <c r="BN4" s="14">
        <v>33535</v>
      </c>
      <c r="BO4" s="14">
        <v>33409</v>
      </c>
      <c r="BP4" s="14">
        <v>33407</v>
      </c>
      <c r="BQ4" s="14">
        <v>33900</v>
      </c>
      <c r="BR4" s="14">
        <v>33540</v>
      </c>
      <c r="BS4" s="72">
        <v>33353</v>
      </c>
      <c r="BT4" s="72">
        <v>33256</v>
      </c>
      <c r="BU4" s="72">
        <v>33487</v>
      </c>
      <c r="BV4" s="72">
        <v>33641</v>
      </c>
      <c r="BW4" s="72">
        <v>33496</v>
      </c>
      <c r="BX4" s="209">
        <v>33477</v>
      </c>
      <c r="BY4" s="280">
        <v>33359</v>
      </c>
      <c r="BZ4" s="124">
        <f>SUM(BN4:BY4)/12</f>
        <v>33488.333333333336</v>
      </c>
      <c r="CA4" s="215">
        <v>33205</v>
      </c>
      <c r="CB4" s="216">
        <v>33021</v>
      </c>
      <c r="CC4" s="216">
        <v>32846</v>
      </c>
      <c r="CD4" s="272">
        <v>33386</v>
      </c>
      <c r="CE4" s="287">
        <v>33332</v>
      </c>
      <c r="CF4" s="287">
        <v>33538</v>
      </c>
      <c r="CG4" s="287">
        <v>34562</v>
      </c>
      <c r="CH4" s="287">
        <v>33965</v>
      </c>
      <c r="CI4" s="287">
        <v>33403</v>
      </c>
      <c r="CJ4" s="287">
        <v>33436</v>
      </c>
      <c r="CK4" s="287">
        <v>33229</v>
      </c>
      <c r="CL4" s="265">
        <v>33069</v>
      </c>
      <c r="CM4" s="282">
        <f>SUM(CA4:CL4)/12</f>
        <v>33416</v>
      </c>
      <c r="CN4" s="287">
        <v>32977</v>
      </c>
      <c r="CO4" s="287">
        <v>33087</v>
      </c>
      <c r="CP4" s="287">
        <v>32732</v>
      </c>
      <c r="CQ4" s="287">
        <v>34894</v>
      </c>
      <c r="CR4" s="287">
        <v>34942</v>
      </c>
      <c r="CS4" s="287">
        <v>34574</v>
      </c>
      <c r="CT4" s="287">
        <v>34517</v>
      </c>
      <c r="CU4" s="287">
        <v>34360</v>
      </c>
      <c r="CV4" s="287">
        <v>34372</v>
      </c>
      <c r="CW4" s="287">
        <v>34688</v>
      </c>
      <c r="CX4" s="287">
        <v>35311</v>
      </c>
      <c r="CY4" s="287">
        <v>36406</v>
      </c>
      <c r="CZ4" s="282">
        <f>SUM(CN4:CY4)/12</f>
        <v>34405</v>
      </c>
      <c r="DA4" s="287">
        <v>36575</v>
      </c>
      <c r="DB4" s="287">
        <v>36634</v>
      </c>
      <c r="DC4" s="287">
        <v>37617</v>
      </c>
      <c r="DD4" s="287">
        <v>39414</v>
      </c>
      <c r="DE4" s="287">
        <v>37796</v>
      </c>
      <c r="DF4" s="287">
        <v>41570</v>
      </c>
      <c r="DG4" s="287">
        <v>40739</v>
      </c>
      <c r="DH4" s="287">
        <v>40696</v>
      </c>
      <c r="DI4" s="287">
        <v>41762</v>
      </c>
      <c r="DJ4" s="287">
        <v>42043</v>
      </c>
      <c r="DK4" s="287">
        <v>38596</v>
      </c>
      <c r="DL4" s="287">
        <v>33263</v>
      </c>
      <c r="DM4" s="282">
        <f>SUM(DA4:DL4)/12</f>
        <v>38892.083333333336</v>
      </c>
      <c r="DN4" s="287">
        <v>25694</v>
      </c>
      <c r="DO4" s="287">
        <v>26046</v>
      </c>
      <c r="DP4" s="287">
        <v>30419</v>
      </c>
      <c r="DQ4" s="287">
        <v>32900</v>
      </c>
      <c r="DR4" s="287">
        <v>32548</v>
      </c>
      <c r="DS4" s="287">
        <v>32722</v>
      </c>
      <c r="DT4" s="287">
        <v>32836</v>
      </c>
      <c r="DU4" s="287">
        <v>32313</v>
      </c>
      <c r="DV4" s="287">
        <v>31867</v>
      </c>
      <c r="DW4" s="287">
        <v>32527</v>
      </c>
      <c r="DX4" s="287">
        <v>32305</v>
      </c>
      <c r="DY4" s="287">
        <v>32271</v>
      </c>
      <c r="DZ4" s="282">
        <f>SUM(DN4:DY4)/12</f>
        <v>31204</v>
      </c>
      <c r="EA4" s="287">
        <v>30845</v>
      </c>
      <c r="EB4" s="287">
        <v>29190</v>
      </c>
      <c r="EC4" s="287">
        <v>30904</v>
      </c>
      <c r="ED4" s="287">
        <v>31698</v>
      </c>
      <c r="EE4" s="287">
        <v>31548</v>
      </c>
      <c r="EF4" s="287">
        <v>30995</v>
      </c>
      <c r="EG4" s="287">
        <v>31020</v>
      </c>
      <c r="EH4" s="287">
        <v>30919</v>
      </c>
      <c r="EI4" s="287">
        <v>31436</v>
      </c>
      <c r="EJ4" s="287">
        <v>31437</v>
      </c>
      <c r="EK4" s="287">
        <v>31131</v>
      </c>
      <c r="EL4" s="287">
        <v>30965</v>
      </c>
      <c r="EM4" s="282">
        <f>SUM(EA4:EL4)/12</f>
        <v>31007.333333333332</v>
      </c>
      <c r="EN4" s="287">
        <v>31242</v>
      </c>
      <c r="EO4" s="287">
        <v>30765</v>
      </c>
      <c r="EP4" s="287">
        <v>32952</v>
      </c>
      <c r="EQ4" s="287">
        <v>33148</v>
      </c>
      <c r="ER4" s="287">
        <v>33937</v>
      </c>
      <c r="ES4" s="287">
        <v>32540</v>
      </c>
      <c r="ET4" s="287">
        <v>31820</v>
      </c>
      <c r="EU4" s="287">
        <v>32636</v>
      </c>
      <c r="EV4" s="287">
        <v>32042</v>
      </c>
      <c r="EW4" s="287">
        <v>32085</v>
      </c>
      <c r="EX4" s="287">
        <v>31777</v>
      </c>
      <c r="EY4" s="287">
        <v>31010</v>
      </c>
      <c r="EZ4" s="282">
        <f>SUM(EN4:EY4)/12</f>
        <v>32162.833333333332</v>
      </c>
      <c r="FA4" s="287">
        <v>30111</v>
      </c>
      <c r="FB4" s="287">
        <v>29875</v>
      </c>
      <c r="FC4" s="287">
        <v>26202</v>
      </c>
      <c r="FD4" s="287">
        <v>29553</v>
      </c>
      <c r="FE4" s="287">
        <v>29399</v>
      </c>
      <c r="FF4" s="287">
        <v>29526</v>
      </c>
      <c r="FG4" s="287">
        <v>28899</v>
      </c>
      <c r="FH4" s="287">
        <v>28510</v>
      </c>
      <c r="FI4" s="287">
        <v>28355</v>
      </c>
      <c r="FJ4" s="287">
        <v>28040</v>
      </c>
      <c r="FK4" s="287">
        <v>28194</v>
      </c>
      <c r="FL4" s="287">
        <v>28304</v>
      </c>
      <c r="FM4" s="282">
        <f>SUM(FA4:FL4)/12</f>
        <v>28747.333333333332</v>
      </c>
      <c r="FN4" s="287">
        <v>28226</v>
      </c>
      <c r="FO4" s="287">
        <v>28020</v>
      </c>
      <c r="FP4" s="287">
        <v>30370</v>
      </c>
      <c r="FQ4" s="287">
        <v>30978</v>
      </c>
      <c r="FR4" s="287">
        <v>31137</v>
      </c>
      <c r="FS4" s="287">
        <v>30985</v>
      </c>
      <c r="FT4" s="287">
        <v>30121</v>
      </c>
      <c r="FU4" s="287">
        <v>30013</v>
      </c>
      <c r="FV4" s="287">
        <v>29744</v>
      </c>
      <c r="FW4" s="287">
        <v>29205</v>
      </c>
      <c r="FX4" s="287">
        <v>29199</v>
      </c>
      <c r="FY4" s="287">
        <v>28808</v>
      </c>
      <c r="FZ4" s="282">
        <f>SUM(FO4:FY4)/12</f>
        <v>27381.666666666668</v>
      </c>
      <c r="GA4" s="287">
        <v>27867</v>
      </c>
      <c r="GB4" s="287">
        <v>28584</v>
      </c>
      <c r="GC4" s="287">
        <v>28493</v>
      </c>
      <c r="GD4" s="287">
        <v>27647</v>
      </c>
      <c r="GE4" s="287">
        <v>28652</v>
      </c>
      <c r="GF4" s="287">
        <v>29207</v>
      </c>
      <c r="GG4" s="287">
        <v>29032</v>
      </c>
      <c r="GH4" s="287">
        <v>28973</v>
      </c>
      <c r="GI4" s="287">
        <v>28981</v>
      </c>
      <c r="GJ4" s="287">
        <v>28911</v>
      </c>
      <c r="GK4" s="287">
        <v>29245</v>
      </c>
      <c r="GL4" s="287">
        <v>29022</v>
      </c>
      <c r="GM4" s="282">
        <f>SUM(GA4:GL4)/12</f>
        <v>28717.833333333332</v>
      </c>
      <c r="GN4" s="287">
        <v>28262</v>
      </c>
      <c r="GO4" s="287">
        <v>27059</v>
      </c>
      <c r="GP4" s="287">
        <v>26494</v>
      </c>
      <c r="GQ4" s="287">
        <v>29735</v>
      </c>
      <c r="GR4" s="287">
        <v>29848</v>
      </c>
      <c r="GS4" s="287">
        <v>29468</v>
      </c>
      <c r="GT4" s="287">
        <v>29245</v>
      </c>
      <c r="GU4" s="287">
        <v>29701</v>
      </c>
      <c r="GV4" s="287">
        <v>29856</v>
      </c>
      <c r="GW4" s="287">
        <v>29388</v>
      </c>
      <c r="GX4" s="287">
        <v>29742</v>
      </c>
      <c r="GY4" s="287">
        <v>29211</v>
      </c>
      <c r="GZ4" s="282">
        <f>SUM(GN4:GY4)/12</f>
        <v>29000.75</v>
      </c>
      <c r="HA4" s="287">
        <v>28764</v>
      </c>
      <c r="HB4" s="287">
        <v>26986</v>
      </c>
      <c r="HC4" s="287">
        <v>26485</v>
      </c>
      <c r="HD4" s="287">
        <v>25455</v>
      </c>
      <c r="HE4" s="287">
        <v>26286</v>
      </c>
      <c r="HF4" s="287">
        <v>24961</v>
      </c>
      <c r="HG4" s="287">
        <v>26267</v>
      </c>
      <c r="HH4" s="287">
        <v>26367</v>
      </c>
      <c r="HI4" s="287">
        <v>26002</v>
      </c>
      <c r="HJ4" s="287">
        <v>24097</v>
      </c>
      <c r="HK4" s="287">
        <v>24088</v>
      </c>
      <c r="HL4" s="287">
        <v>23963</v>
      </c>
      <c r="HM4" s="282">
        <f>SUM(HA4:HL4)/12</f>
        <v>25810.083333333332</v>
      </c>
      <c r="HN4" s="287">
        <v>23809</v>
      </c>
      <c r="HO4" s="287">
        <v>23766</v>
      </c>
      <c r="HP4" s="287">
        <v>23771</v>
      </c>
      <c r="HQ4" s="287">
        <v>23344</v>
      </c>
      <c r="HR4" s="287">
        <v>25699</v>
      </c>
      <c r="HS4" s="287">
        <v>25886</v>
      </c>
      <c r="HT4" s="287">
        <v>26246</v>
      </c>
      <c r="HU4" s="287">
        <v>26360</v>
      </c>
      <c r="HV4" s="287">
        <v>26620</v>
      </c>
      <c r="HW4" s="287">
        <v>25966</v>
      </c>
      <c r="HX4" s="287">
        <v>26095</v>
      </c>
      <c r="HY4" s="287">
        <v>25603</v>
      </c>
      <c r="HZ4" s="287">
        <f>SUM(HN4:HY4)/12</f>
        <v>25263.75</v>
      </c>
      <c r="IA4" s="287">
        <v>25099</v>
      </c>
      <c r="IB4" s="287">
        <v>25173</v>
      </c>
      <c r="IC4" s="287">
        <v>25352</v>
      </c>
      <c r="ID4" s="287">
        <v>26082</v>
      </c>
      <c r="IE4" s="287">
        <v>26454</v>
      </c>
      <c r="IF4" s="287">
        <v>25999</v>
      </c>
      <c r="IG4" s="287">
        <v>24957</v>
      </c>
      <c r="IH4" s="287">
        <v>24953</v>
      </c>
      <c r="II4" s="287">
        <v>30929</v>
      </c>
      <c r="IJ4" s="287">
        <v>24122</v>
      </c>
      <c r="IK4" s="359">
        <v>22167</v>
      </c>
      <c r="IL4" s="359">
        <v>30583</v>
      </c>
      <c r="IM4" s="287">
        <f>SUM(IA4:IL4)/12</f>
        <v>25989.166666666668</v>
      </c>
      <c r="IN4" s="359">
        <v>26586</v>
      </c>
      <c r="IO4" s="379">
        <v>26953</v>
      </c>
      <c r="IP4" s="379">
        <v>29182</v>
      </c>
      <c r="IQ4" s="379">
        <v>29681</v>
      </c>
      <c r="IR4" s="394">
        <v>30244</v>
      </c>
      <c r="IS4" s="379">
        <v>29933</v>
      </c>
      <c r="IT4" s="379">
        <v>29836</v>
      </c>
      <c r="IU4" s="379">
        <v>29622</v>
      </c>
      <c r="IV4" s="379">
        <v>29858</v>
      </c>
      <c r="IW4" s="379">
        <v>32804</v>
      </c>
      <c r="IX4" s="379">
        <v>29842</v>
      </c>
      <c r="IY4" s="379">
        <v>29304</v>
      </c>
      <c r="IZ4" s="287">
        <f>SUM(IN4:IY4)/12</f>
        <v>29487.083333333332</v>
      </c>
      <c r="JA4" s="287">
        <v>29197</v>
      </c>
      <c r="JB4" s="422">
        <v>28775</v>
      </c>
    </row>
    <row r="5" spans="1:262" ht="14.25" thickBot="1" x14ac:dyDescent="0.2">
      <c r="A5" s="416"/>
      <c r="B5" s="34" t="s">
        <v>87</v>
      </c>
      <c r="C5" s="35"/>
      <c r="D5" s="36">
        <f>(D4/C4-1)*100</f>
        <v>2.1371112978749052</v>
      </c>
      <c r="E5" s="37">
        <f t="shared" ref="E5:M5" si="0">(E4/D4-1)*100</f>
        <v>-9.3158575290936856</v>
      </c>
      <c r="F5" s="36">
        <f t="shared" si="0"/>
        <v>18.126039708773511</v>
      </c>
      <c r="G5" s="37">
        <f t="shared" si="0"/>
        <v>-23.391919820034012</v>
      </c>
      <c r="H5" s="36">
        <f t="shared" si="0"/>
        <v>-1.6162532527991935</v>
      </c>
      <c r="I5" s="37">
        <f t="shared" si="0"/>
        <v>4.7439941761708404</v>
      </c>
      <c r="J5" s="36">
        <f t="shared" si="0"/>
        <v>-9.2667670566426441E-2</v>
      </c>
      <c r="K5" s="37">
        <f t="shared" si="0"/>
        <v>-4.150724637681158</v>
      </c>
      <c r="L5" s="36">
        <f t="shared" si="0"/>
        <v>1.7733155921132226</v>
      </c>
      <c r="M5" s="37">
        <f t="shared" si="0"/>
        <v>-6.7604830274793137</v>
      </c>
      <c r="N5" s="127">
        <f>(N4/M4-1)*100</f>
        <v>4.4411584744034283</v>
      </c>
      <c r="O5" s="37"/>
      <c r="P5" s="36"/>
      <c r="Q5" s="37"/>
      <c r="R5" s="36"/>
      <c r="S5" s="37"/>
      <c r="T5" s="36"/>
      <c r="U5" s="37"/>
      <c r="V5" s="36"/>
      <c r="W5" s="37"/>
      <c r="X5" s="36"/>
      <c r="Y5" s="37"/>
      <c r="Z5" s="36"/>
      <c r="AA5" s="127">
        <f t="shared" ref="AA5:AN5" si="1">(AA4/N4-1)*100</f>
        <v>-1.767319240345655</v>
      </c>
      <c r="AB5" s="37">
        <f>(AB4/O4-1)*100</f>
        <v>-0.14539984958635843</v>
      </c>
      <c r="AC5" s="36">
        <f t="shared" si="1"/>
        <v>0.85390428211586933</v>
      </c>
      <c r="AD5" s="83">
        <f t="shared" si="1"/>
        <v>-0.93927963907994849</v>
      </c>
      <c r="AE5" s="31">
        <f t="shared" si="1"/>
        <v>-1.9265158198421561</v>
      </c>
      <c r="AF5" s="31">
        <f t="shared" si="1"/>
        <v>-3.077105014191106</v>
      </c>
      <c r="AG5" s="30">
        <f t="shared" si="1"/>
        <v>-2.8251688181536228</v>
      </c>
      <c r="AH5" s="31">
        <f t="shared" si="1"/>
        <v>-1.7442001700473719</v>
      </c>
      <c r="AI5" s="30">
        <f t="shared" si="1"/>
        <v>-2.1236179435974889</v>
      </c>
      <c r="AJ5" s="31">
        <f t="shared" si="1"/>
        <v>-0.99135926370156335</v>
      </c>
      <c r="AK5" s="30">
        <f t="shared" si="1"/>
        <v>-1.0143578183956503</v>
      </c>
      <c r="AL5" s="31">
        <f t="shared" si="1"/>
        <v>-5.9003850209677022</v>
      </c>
      <c r="AM5" s="81">
        <f t="shared" si="1"/>
        <v>-1.1860236220472387</v>
      </c>
      <c r="AN5" s="36">
        <f t="shared" si="1"/>
        <v>-15.908752050096908</v>
      </c>
      <c r="AO5" s="94">
        <f t="shared" ref="AO5:AZ5" si="2">(AO4/AB4-1)*100</f>
        <v>0.69793131150832632</v>
      </c>
      <c r="AP5" s="31">
        <f t="shared" si="2"/>
        <v>-5.8717750193561287</v>
      </c>
      <c r="AQ5" s="31">
        <f t="shared" si="2"/>
        <v>-16.731372256234135</v>
      </c>
      <c r="AR5" s="31">
        <f t="shared" si="2"/>
        <v>-20.681691099603729</v>
      </c>
      <c r="AS5" s="31">
        <f t="shared" si="2"/>
        <v>-23.04839063910784</v>
      </c>
      <c r="AT5" s="31">
        <f t="shared" si="2"/>
        <v>-21.350521792510747</v>
      </c>
      <c r="AU5" s="31">
        <f t="shared" si="2"/>
        <v>-18.498281701980368</v>
      </c>
      <c r="AV5" s="31">
        <f t="shared" si="2"/>
        <v>-17.927345110724058</v>
      </c>
      <c r="AW5" s="31">
        <f t="shared" si="2"/>
        <v>-17.180083069620256</v>
      </c>
      <c r="AX5" s="31">
        <f t="shared" si="2"/>
        <v>-16.616336633663366</v>
      </c>
      <c r="AY5" s="31">
        <f t="shared" si="2"/>
        <v>-13.244377264079644</v>
      </c>
      <c r="AZ5" s="31">
        <f t="shared" si="2"/>
        <v>-19.79680262961303</v>
      </c>
      <c r="BA5" s="31">
        <f>(BA4/AO4-1)*100</f>
        <v>-17.02817252555473</v>
      </c>
      <c r="BB5" s="31">
        <f>(BB4/AP4-1)*100</f>
        <v>-8.5809806835066897</v>
      </c>
      <c r="BC5" s="31">
        <f t="shared" ref="BC5:BL5" si="3">(BC4/AQ4-1)*100</f>
        <v>5.3408649391792906</v>
      </c>
      <c r="BD5" s="31">
        <f t="shared" si="3"/>
        <v>7.7269662232575254</v>
      </c>
      <c r="BE5" s="31">
        <f t="shared" si="3"/>
        <v>6.6563074776431863</v>
      </c>
      <c r="BF5" s="31">
        <f t="shared" si="3"/>
        <v>4.7767717764595652</v>
      </c>
      <c r="BG5" s="31">
        <f t="shared" si="3"/>
        <v>1.4985590778098024</v>
      </c>
      <c r="BH5" s="31">
        <f t="shared" si="3"/>
        <v>2.8134000303168039</v>
      </c>
      <c r="BI5" s="31">
        <f t="shared" si="3"/>
        <v>3.0985999582077151</v>
      </c>
      <c r="BJ5" s="31">
        <f t="shared" si="3"/>
        <v>0.37403152551429564</v>
      </c>
      <c r="BK5" s="31">
        <f t="shared" si="3"/>
        <v>1.3517978911952833</v>
      </c>
      <c r="BL5" s="31">
        <f t="shared" si="3"/>
        <v>4.5268256333830026</v>
      </c>
      <c r="BM5" s="36">
        <f t="shared" ref="BM5:BZ5" si="4">(BM4/AZ4-1)*100</f>
        <v>5.6794895678092372</v>
      </c>
      <c r="BN5" s="31">
        <f t="shared" si="4"/>
        <v>0.76622596153845812</v>
      </c>
      <c r="BO5" s="31">
        <f t="shared" si="4"/>
        <v>-3.0330295466418966</v>
      </c>
      <c r="BP5" s="31">
        <f t="shared" si="4"/>
        <v>-5.217613346195316</v>
      </c>
      <c r="BQ5" s="31">
        <f t="shared" si="4"/>
        <v>-3.5479557287962038</v>
      </c>
      <c r="BR5" s="31">
        <f t="shared" si="4"/>
        <v>-0.27651413790027446</v>
      </c>
      <c r="BS5" s="73">
        <f t="shared" si="4"/>
        <v>-0.61680572109654719</v>
      </c>
      <c r="BT5" s="73">
        <f t="shared" si="4"/>
        <v>-0.60671269314683807</v>
      </c>
      <c r="BU5" s="73">
        <f t="shared" si="4"/>
        <v>-1.2561554566095645</v>
      </c>
      <c r="BV5" s="73">
        <f t="shared" si="4"/>
        <v>-2.594319135999068</v>
      </c>
      <c r="BW5" s="73">
        <f t="shared" si="4"/>
        <v>-0.93750924200751706</v>
      </c>
      <c r="BX5" s="73">
        <f t="shared" si="4"/>
        <v>-0.77654939387652444</v>
      </c>
      <c r="BY5" s="97">
        <f t="shared" si="4"/>
        <v>-0.91189924552961266</v>
      </c>
      <c r="BZ5" s="36">
        <f t="shared" si="4"/>
        <v>-1.6126939358105163</v>
      </c>
      <c r="CA5" s="197">
        <f t="shared" ref="CA5:DZ5" si="5">(CA4/BN4-1)*100</f>
        <v>-0.98404651856269787</v>
      </c>
      <c r="CB5" s="234">
        <f t="shared" si="5"/>
        <v>-1.1613637043910274</v>
      </c>
      <c r="CC5" s="234">
        <f t="shared" si="5"/>
        <v>-1.6792887718142913</v>
      </c>
      <c r="CD5" s="188">
        <f t="shared" si="5"/>
        <v>-1.5162241887905603</v>
      </c>
      <c r="CE5" s="288">
        <f t="shared" si="5"/>
        <v>-0.62015503875969546</v>
      </c>
      <c r="CF5" s="288">
        <f t="shared" si="5"/>
        <v>0.55467274308158565</v>
      </c>
      <c r="CG5" s="288">
        <f t="shared" si="5"/>
        <v>3.9271108972816826</v>
      </c>
      <c r="CH5" s="288">
        <f t="shared" si="5"/>
        <v>1.4274195956639923</v>
      </c>
      <c r="CI5" s="288">
        <f t="shared" si="5"/>
        <v>-0.7074700514253407</v>
      </c>
      <c r="CJ5" s="288">
        <f t="shared" si="5"/>
        <v>-0.17912586577502054</v>
      </c>
      <c r="CK5" s="288">
        <f t="shared" si="5"/>
        <v>-0.7408071213071632</v>
      </c>
      <c r="CL5" s="285">
        <f t="shared" si="5"/>
        <v>-0.86933061542612267</v>
      </c>
      <c r="CM5" s="283">
        <f t="shared" si="5"/>
        <v>-0.21599562036530573</v>
      </c>
      <c r="CN5" s="288">
        <f t="shared" si="5"/>
        <v>-0.68664357777442619</v>
      </c>
      <c r="CO5" s="288">
        <f t="shared" si="5"/>
        <v>0.19987280821296416</v>
      </c>
      <c r="CP5" s="288">
        <f t="shared" si="5"/>
        <v>-0.34707422517201714</v>
      </c>
      <c r="CQ5" s="288">
        <f t="shared" si="5"/>
        <v>4.5168633558976712</v>
      </c>
      <c r="CR5" s="288">
        <f t="shared" si="5"/>
        <v>4.8301932077283061</v>
      </c>
      <c r="CS5" s="288">
        <f t="shared" si="5"/>
        <v>3.0890333353211341</v>
      </c>
      <c r="CT5" s="288">
        <f t="shared" si="5"/>
        <v>-0.13020079856489453</v>
      </c>
      <c r="CU5" s="288">
        <f t="shared" si="5"/>
        <v>1.1629618725158331</v>
      </c>
      <c r="CV5" s="288">
        <f t="shared" si="5"/>
        <v>2.900937041583096</v>
      </c>
      <c r="CW5" s="288">
        <f t="shared" si="5"/>
        <v>3.744467041512145</v>
      </c>
      <c r="CX5" s="288">
        <f t="shared" si="5"/>
        <v>6.2656113635679578</v>
      </c>
      <c r="CY5" s="288">
        <f t="shared" si="5"/>
        <v>10.091021802896982</v>
      </c>
      <c r="CZ5" s="283">
        <f t="shared" si="5"/>
        <v>2.9596600430931375</v>
      </c>
      <c r="DA5" s="288">
        <f t="shared" si="5"/>
        <v>10.910634684780307</v>
      </c>
      <c r="DB5" s="288">
        <f t="shared" si="5"/>
        <v>10.720222443860127</v>
      </c>
      <c r="DC5" s="288">
        <f t="shared" si="5"/>
        <v>14.924233166320411</v>
      </c>
      <c r="DD5" s="288">
        <f t="shared" si="5"/>
        <v>12.953516363844786</v>
      </c>
      <c r="DE5" s="288">
        <f t="shared" si="5"/>
        <v>8.1678209604487471</v>
      </c>
      <c r="DF5" s="288">
        <f t="shared" si="5"/>
        <v>20.234858564239033</v>
      </c>
      <c r="DG5" s="288">
        <f t="shared" si="5"/>
        <v>18.025900281020956</v>
      </c>
      <c r="DH5" s="288">
        <f t="shared" si="5"/>
        <v>18.440046565774161</v>
      </c>
      <c r="DI5" s="288">
        <f t="shared" si="5"/>
        <v>21.500058186896311</v>
      </c>
      <c r="DJ5" s="288">
        <f t="shared" si="5"/>
        <v>21.203297970479706</v>
      </c>
      <c r="DK5" s="288">
        <f t="shared" si="5"/>
        <v>9.3030500410636883</v>
      </c>
      <c r="DL5" s="288">
        <f t="shared" si="5"/>
        <v>-8.6331923309344578</v>
      </c>
      <c r="DM5" s="283">
        <f t="shared" si="5"/>
        <v>13.041951266773255</v>
      </c>
      <c r="DN5" s="288">
        <f t="shared" si="5"/>
        <v>-29.749829118250169</v>
      </c>
      <c r="DO5" s="288">
        <f t="shared" si="5"/>
        <v>-28.902112791395972</v>
      </c>
      <c r="DP5" s="288">
        <f t="shared" si="5"/>
        <v>-19.134965574075547</v>
      </c>
      <c r="DQ5" s="288">
        <f t="shared" si="5"/>
        <v>-16.527122342314915</v>
      </c>
      <c r="DR5" s="288">
        <f t="shared" si="5"/>
        <v>-13.885067202878609</v>
      </c>
      <c r="DS5" s="288">
        <f t="shared" si="5"/>
        <v>-21.284580226124604</v>
      </c>
      <c r="DT5" s="288">
        <f t="shared" si="5"/>
        <v>-19.399101597977364</v>
      </c>
      <c r="DU5" s="288">
        <f t="shared" si="5"/>
        <v>-20.599076076272848</v>
      </c>
      <c r="DV5" s="288">
        <f t="shared" si="5"/>
        <v>-23.693788611656529</v>
      </c>
      <c r="DW5" s="288">
        <f t="shared" si="5"/>
        <v>-22.633969983112522</v>
      </c>
      <c r="DX5" s="288">
        <f t="shared" si="5"/>
        <v>-16.299616540574156</v>
      </c>
      <c r="DY5" s="288">
        <f t="shared" si="5"/>
        <v>-2.982292637465056</v>
      </c>
      <c r="DZ5" s="283">
        <f t="shared" si="5"/>
        <v>-19.767733364759334</v>
      </c>
      <c r="EA5" s="288">
        <f t="shared" ref="EA5:EG5" si="6">(EA4/DN4-1)*100</f>
        <v>20.047481902389652</v>
      </c>
      <c r="EB5" s="288">
        <f t="shared" si="6"/>
        <v>12.070951393688102</v>
      </c>
      <c r="EC5" s="288">
        <f t="shared" si="6"/>
        <v>1.5943982379433841</v>
      </c>
      <c r="ED5" s="288">
        <f t="shared" si="6"/>
        <v>-3.6534954407294817</v>
      </c>
      <c r="EE5" s="288">
        <f t="shared" si="6"/>
        <v>-3.0723854000245798</v>
      </c>
      <c r="EF5" s="288">
        <f t="shared" si="6"/>
        <v>-5.2777947558217742</v>
      </c>
      <c r="EG5" s="288">
        <f t="shared" si="6"/>
        <v>-5.5305152880984254</v>
      </c>
      <c r="EH5" s="288">
        <f t="shared" ref="EH5:EM5" si="7">(EH4/DU4-1)*100</f>
        <v>-4.3140531674558229</v>
      </c>
      <c r="EI5" s="288">
        <f t="shared" si="7"/>
        <v>-1.3524963128000778</v>
      </c>
      <c r="EJ5" s="288">
        <f t="shared" si="7"/>
        <v>-3.3510621944845775</v>
      </c>
      <c r="EK5" s="288">
        <f t="shared" si="7"/>
        <v>-3.6341123665067365</v>
      </c>
      <c r="EL5" s="288">
        <f t="shared" si="7"/>
        <v>-4.0469771621579724</v>
      </c>
      <c r="EM5" s="283">
        <f t="shared" si="7"/>
        <v>-0.63026107763962669</v>
      </c>
      <c r="EN5" s="288">
        <f t="shared" ref="EN5:FA5" si="8">(EN4/EA4-1)*100</f>
        <v>1.2870805641108873</v>
      </c>
      <c r="EO5" s="288">
        <f t="shared" si="8"/>
        <v>5.3956834532374209</v>
      </c>
      <c r="EP5" s="288">
        <f t="shared" si="8"/>
        <v>6.6269738545172041</v>
      </c>
      <c r="EQ5" s="288">
        <f t="shared" si="8"/>
        <v>4.5744210991229828</v>
      </c>
      <c r="ER5" s="288">
        <f t="shared" si="8"/>
        <v>7.5725878027133264</v>
      </c>
      <c r="ES5" s="288">
        <f t="shared" si="8"/>
        <v>4.9846749475721985</v>
      </c>
      <c r="ET5" s="288">
        <f t="shared" si="8"/>
        <v>2.5789813023855634</v>
      </c>
      <c r="EU5" s="288">
        <f t="shared" si="8"/>
        <v>5.5532197030951913</v>
      </c>
      <c r="EV5" s="288">
        <f t="shared" si="8"/>
        <v>1.927726173813471</v>
      </c>
      <c r="EW5" s="288">
        <f t="shared" si="8"/>
        <v>2.0612653879186871</v>
      </c>
      <c r="EX5" s="288">
        <f t="shared" si="8"/>
        <v>2.0751019883717303</v>
      </c>
      <c r="EY5" s="288">
        <f t="shared" si="8"/>
        <v>0.14532536735023527</v>
      </c>
      <c r="EZ5" s="283">
        <f t="shared" si="8"/>
        <v>3.7265378082604217</v>
      </c>
      <c r="FA5" s="288">
        <f t="shared" si="8"/>
        <v>-3.6201267524486269</v>
      </c>
      <c r="FB5" s="288">
        <f t="shared" ref="FB5:HY5" si="9">(FB4/EO4-1)*100</f>
        <v>-2.8928977734438477</v>
      </c>
      <c r="FC5" s="288">
        <f t="shared" si="9"/>
        <v>-20.484340859431903</v>
      </c>
      <c r="FD5" s="288">
        <f t="shared" si="9"/>
        <v>-10.845299867261982</v>
      </c>
      <c r="FE5" s="288">
        <f t="shared" si="9"/>
        <v>-13.371836049149898</v>
      </c>
      <c r="FF5" s="288">
        <f t="shared" si="9"/>
        <v>-9.26244622003688</v>
      </c>
      <c r="FG5" s="288">
        <f t="shared" si="9"/>
        <v>-9.1797611565053394</v>
      </c>
      <c r="FH5" s="288">
        <f t="shared" si="9"/>
        <v>-12.64248069616375</v>
      </c>
      <c r="FI5" s="288">
        <f t="shared" si="9"/>
        <v>-11.50677236127583</v>
      </c>
      <c r="FJ5" s="288">
        <f t="shared" si="9"/>
        <v>-12.60713729156927</v>
      </c>
      <c r="FK5" s="288">
        <f t="shared" si="9"/>
        <v>-11.275450797746799</v>
      </c>
      <c r="FL5" s="288">
        <f t="shared" si="9"/>
        <v>-8.726217349242182</v>
      </c>
      <c r="FM5" s="283">
        <f t="shared" si="9"/>
        <v>-10.619400239406772</v>
      </c>
      <c r="FN5" s="288">
        <f t="shared" si="9"/>
        <v>-6.2601707017369108</v>
      </c>
      <c r="FO5" s="288">
        <f t="shared" si="9"/>
        <v>-6.2092050209205052</v>
      </c>
      <c r="FP5" s="288">
        <f t="shared" si="9"/>
        <v>15.907182657812392</v>
      </c>
      <c r="FQ5" s="288">
        <f t="shared" si="9"/>
        <v>4.8218454979189973</v>
      </c>
      <c r="FR5" s="325">
        <f t="shared" ref="FR5:GE5" si="10">(FR4/FE4-1)*100</f>
        <v>5.9117657063165518</v>
      </c>
      <c r="FS5" s="325">
        <f t="shared" si="10"/>
        <v>4.9414075729865115</v>
      </c>
      <c r="FT5" s="325">
        <f t="shared" si="10"/>
        <v>4.2285200179936977</v>
      </c>
      <c r="FU5" s="325">
        <f t="shared" si="10"/>
        <v>5.2718344440547238</v>
      </c>
      <c r="FV5" s="325">
        <f t="shared" si="10"/>
        <v>4.8986069476282923</v>
      </c>
      <c r="FW5" s="325">
        <f t="shared" si="10"/>
        <v>4.1547788873038449</v>
      </c>
      <c r="FX5" s="325">
        <f t="shared" si="10"/>
        <v>3.5645882102574911</v>
      </c>
      <c r="FY5" s="325">
        <f t="shared" si="10"/>
        <v>1.7806670435274174</v>
      </c>
      <c r="FZ5" s="326">
        <f t="shared" si="10"/>
        <v>-4.750585561559328</v>
      </c>
      <c r="GA5" s="325">
        <f t="shared" si="10"/>
        <v>-1.2718769928434792</v>
      </c>
      <c r="GB5" s="325">
        <f t="shared" si="10"/>
        <v>2.012847965738751</v>
      </c>
      <c r="GC5" s="325">
        <f t="shared" si="10"/>
        <v>-6.1804412248929852</v>
      </c>
      <c r="GD5" s="325">
        <f t="shared" si="10"/>
        <v>-10.752792304215896</v>
      </c>
      <c r="GE5" s="288">
        <f t="shared" si="10"/>
        <v>-7.9808587853678947</v>
      </c>
      <c r="GF5" s="288">
        <f t="shared" si="9"/>
        <v>-5.7382604486041604</v>
      </c>
      <c r="GG5" s="288">
        <f t="shared" si="9"/>
        <v>-3.6154178148135818</v>
      </c>
      <c r="GH5" s="288">
        <f t="shared" si="9"/>
        <v>-3.4651650951254442</v>
      </c>
      <c r="GI5" s="288">
        <f t="shared" si="9"/>
        <v>-2.5652232383001627</v>
      </c>
      <c r="GJ5" s="288">
        <f t="shared" si="9"/>
        <v>-1.0066769388803243</v>
      </c>
      <c r="GK5" s="288">
        <f t="shared" si="9"/>
        <v>0.15753964176854485</v>
      </c>
      <c r="GL5" s="288">
        <f t="shared" si="9"/>
        <v>0.74284920855318681</v>
      </c>
      <c r="GM5" s="283">
        <f t="shared" si="9"/>
        <v>4.8797857447197002</v>
      </c>
      <c r="GN5" s="288">
        <f t="shared" si="9"/>
        <v>1.4174471597229621</v>
      </c>
      <c r="GO5" s="288">
        <f t="shared" si="9"/>
        <v>-5.3351525328855338</v>
      </c>
      <c r="GP5" s="288">
        <f t="shared" si="9"/>
        <v>-7.015758256413851</v>
      </c>
      <c r="GQ5" s="288">
        <f t="shared" si="9"/>
        <v>7.5523564943755117</v>
      </c>
      <c r="GR5" s="288">
        <f t="shared" si="9"/>
        <v>4.1742286751361268</v>
      </c>
      <c r="GS5" s="288">
        <f t="shared" si="9"/>
        <v>0.89362139213202685</v>
      </c>
      <c r="GT5" s="288">
        <f t="shared" si="9"/>
        <v>0.73367318820611871</v>
      </c>
      <c r="GU5" s="288">
        <f t="shared" si="9"/>
        <v>2.5126842232423341</v>
      </c>
      <c r="GV5" s="288">
        <f t="shared" si="9"/>
        <v>3.0192194886304868</v>
      </c>
      <c r="GW5" s="288">
        <f t="shared" si="9"/>
        <v>1.6498910449309845</v>
      </c>
      <c r="GX5" s="288">
        <f t="shared" si="9"/>
        <v>1.6994358009916333</v>
      </c>
      <c r="GY5" s="288">
        <f t="shared" si="9"/>
        <v>0.65123010130245795</v>
      </c>
      <c r="GZ5" s="283">
        <f t="shared" si="9"/>
        <v>0.98516020823298245</v>
      </c>
      <c r="HA5" s="288">
        <f t="shared" si="9"/>
        <v>1.7762366428419885</v>
      </c>
      <c r="HB5" s="288">
        <f t="shared" si="9"/>
        <v>-0.26978084925532997</v>
      </c>
      <c r="HC5" s="288">
        <f t="shared" si="9"/>
        <v>-3.3969955461610191E-2</v>
      </c>
      <c r="HD5" s="288">
        <f t="shared" si="9"/>
        <v>-14.393812006053475</v>
      </c>
      <c r="HE5" s="288">
        <f t="shared" si="9"/>
        <v>-11.933797909407662</v>
      </c>
      <c r="HF5" s="288">
        <f t="shared" si="9"/>
        <v>-15.294556807384286</v>
      </c>
      <c r="HG5" s="288">
        <f t="shared" si="9"/>
        <v>-10.182937254231494</v>
      </c>
      <c r="HH5" s="288">
        <f t="shared" si="9"/>
        <v>-11.225211272347735</v>
      </c>
      <c r="HI5" s="288">
        <f t="shared" si="9"/>
        <v>-12.908628081457662</v>
      </c>
      <c r="HJ5" s="288">
        <f t="shared" si="9"/>
        <v>-18.003947189328972</v>
      </c>
      <c r="HK5" s="288">
        <f t="shared" si="9"/>
        <v>-19.010153990989174</v>
      </c>
      <c r="HL5" s="288">
        <f t="shared" si="9"/>
        <v>-17.96583478826469</v>
      </c>
      <c r="HM5" s="283">
        <f t="shared" si="9"/>
        <v>-11.00201431572172</v>
      </c>
      <c r="HN5" s="288">
        <f t="shared" si="9"/>
        <v>-17.226394103740784</v>
      </c>
      <c r="HO5" s="288">
        <f t="shared" si="9"/>
        <v>-11.932112947454232</v>
      </c>
      <c r="HP5" s="288">
        <f t="shared" si="9"/>
        <v>-10.247309797998872</v>
      </c>
      <c r="HQ5" s="288">
        <f t="shared" si="9"/>
        <v>-8.2930661952465119</v>
      </c>
      <c r="HR5" s="288">
        <f t="shared" si="9"/>
        <v>-2.2331279007836824</v>
      </c>
      <c r="HS5" s="288">
        <f t="shared" si="9"/>
        <v>3.7057810183886764</v>
      </c>
      <c r="HT5" s="288">
        <f t="shared" si="9"/>
        <v>-7.9948224007309054E-2</v>
      </c>
      <c r="HU5" s="288">
        <f t="shared" si="9"/>
        <v>-2.6548336936327299E-2</v>
      </c>
      <c r="HV5" s="288">
        <f t="shared" si="9"/>
        <v>2.3767402507499424</v>
      </c>
      <c r="HW5" s="288">
        <f t="shared" si="9"/>
        <v>7.7561522181184284</v>
      </c>
      <c r="HX5" s="288">
        <f t="shared" si="9"/>
        <v>8.3319495184324133</v>
      </c>
      <c r="HY5" s="288">
        <f t="shared" si="9"/>
        <v>6.8438843216625633</v>
      </c>
      <c r="HZ5" s="288">
        <f t="shared" ref="HZ5:IF5" si="11">(HZ4/HM4-1)*100</f>
        <v>-2.1167437790785892</v>
      </c>
      <c r="IA5" s="325">
        <f t="shared" si="11"/>
        <v>5.418119198622362</v>
      </c>
      <c r="IB5" s="325">
        <f t="shared" si="11"/>
        <v>5.9202221661196708</v>
      </c>
      <c r="IC5" s="325">
        <f t="shared" si="11"/>
        <v>6.6509612553110831</v>
      </c>
      <c r="ID5" s="325">
        <f t="shared" si="11"/>
        <v>11.728923920493495</v>
      </c>
      <c r="IE5" s="288">
        <f t="shared" si="11"/>
        <v>2.9378575041830501</v>
      </c>
      <c r="IF5" s="288">
        <f t="shared" si="11"/>
        <v>0.43652939813025871</v>
      </c>
      <c r="IG5" s="288">
        <f t="shared" ref="IG5:IN5" si="12">(IG4/HT4-1)*100</f>
        <v>-4.9112245675531518</v>
      </c>
      <c r="IH5" s="288">
        <f t="shared" si="12"/>
        <v>-5.3376327769347531</v>
      </c>
      <c r="II5" s="288">
        <f t="shared" si="12"/>
        <v>16.187077385424487</v>
      </c>
      <c r="IJ5" s="288">
        <f t="shared" si="12"/>
        <v>-7.1015943926673319</v>
      </c>
      <c r="IK5" s="196">
        <f t="shared" si="12"/>
        <v>-15.052692086606633</v>
      </c>
      <c r="IL5" s="196">
        <f t="shared" si="12"/>
        <v>19.450845604030786</v>
      </c>
      <c r="IM5" s="288">
        <f t="shared" si="12"/>
        <v>2.8713736744017337</v>
      </c>
      <c r="IN5" s="196">
        <f t="shared" si="12"/>
        <v>5.9245388262480603</v>
      </c>
      <c r="IO5" s="380">
        <f t="shared" ref="IO5:JB5" si="13">(IO4/IB4-1)*100</f>
        <v>7.0710682080006304</v>
      </c>
      <c r="IP5" s="388">
        <f t="shared" si="13"/>
        <v>15.107289365730514</v>
      </c>
      <c r="IQ5" s="388">
        <f t="shared" si="13"/>
        <v>13.7987884364696</v>
      </c>
      <c r="IR5" s="388">
        <f t="shared" si="13"/>
        <v>14.326755878128061</v>
      </c>
      <c r="IS5" s="388">
        <f t="shared" si="13"/>
        <v>15.131351205815612</v>
      </c>
      <c r="IT5" s="388">
        <f t="shared" si="13"/>
        <v>19.549625355611646</v>
      </c>
      <c r="IU5" s="388">
        <f t="shared" si="13"/>
        <v>18.711177012784042</v>
      </c>
      <c r="IV5" s="388">
        <f t="shared" si="13"/>
        <v>-3.4627695690129023</v>
      </c>
      <c r="IW5" s="388">
        <f t="shared" si="13"/>
        <v>35.992040460989962</v>
      </c>
      <c r="IX5" s="388">
        <f t="shared" si="13"/>
        <v>34.623539495646668</v>
      </c>
      <c r="IY5" s="388">
        <f t="shared" si="13"/>
        <v>-4.1820619298302937</v>
      </c>
      <c r="IZ5" s="288">
        <f t="shared" si="13"/>
        <v>13.459133613364527</v>
      </c>
      <c r="JA5" s="288">
        <f t="shared" si="13"/>
        <v>9.8209583991574423</v>
      </c>
      <c r="JB5" s="423">
        <f t="shared" si="13"/>
        <v>6.7599154083033408</v>
      </c>
    </row>
    <row r="6" spans="1:262" x14ac:dyDescent="0.15">
      <c r="A6" s="408" t="s">
        <v>88</v>
      </c>
      <c r="B6" s="82" t="s">
        <v>91</v>
      </c>
      <c r="C6" s="74">
        <v>1065</v>
      </c>
      <c r="D6" s="24">
        <v>1065</v>
      </c>
      <c r="E6" s="25">
        <v>1068</v>
      </c>
      <c r="F6" s="24">
        <v>1011</v>
      </c>
      <c r="G6" s="25">
        <v>928</v>
      </c>
      <c r="H6" s="24">
        <v>870</v>
      </c>
      <c r="I6" s="25">
        <v>891</v>
      </c>
      <c r="J6" s="24">
        <v>867</v>
      </c>
      <c r="K6" s="25">
        <v>839</v>
      </c>
      <c r="L6" s="24">
        <v>836</v>
      </c>
      <c r="M6" s="130">
        <v>782</v>
      </c>
      <c r="N6" s="128">
        <v>832</v>
      </c>
      <c r="O6" s="25">
        <v>759</v>
      </c>
      <c r="P6" s="24">
        <v>819</v>
      </c>
      <c r="Q6" s="25">
        <v>877</v>
      </c>
      <c r="R6" s="24">
        <v>849</v>
      </c>
      <c r="S6" s="25">
        <v>803</v>
      </c>
      <c r="T6" s="24">
        <v>873</v>
      </c>
      <c r="U6" s="25">
        <v>855</v>
      </c>
      <c r="V6" s="24">
        <v>756</v>
      </c>
      <c r="W6" s="25">
        <v>849</v>
      </c>
      <c r="X6" s="24">
        <v>855</v>
      </c>
      <c r="Y6" s="25">
        <v>858</v>
      </c>
      <c r="Z6" s="24">
        <v>835</v>
      </c>
      <c r="AA6" s="128">
        <f>SUM(AB6:AM6)/12</f>
        <v>817.91666666666663</v>
      </c>
      <c r="AB6" s="25">
        <v>761</v>
      </c>
      <c r="AC6" s="24">
        <v>806</v>
      </c>
      <c r="AD6" s="75">
        <v>813</v>
      </c>
      <c r="AE6" s="117">
        <v>814</v>
      </c>
      <c r="AF6" s="117">
        <v>807</v>
      </c>
      <c r="AG6" s="118">
        <v>855</v>
      </c>
      <c r="AH6" s="117">
        <v>834</v>
      </c>
      <c r="AI6" s="118">
        <v>817</v>
      </c>
      <c r="AJ6" s="117">
        <v>829</v>
      </c>
      <c r="AK6" s="118">
        <v>834</v>
      </c>
      <c r="AL6" s="117">
        <v>831</v>
      </c>
      <c r="AM6" s="82">
        <v>814</v>
      </c>
      <c r="AN6" s="141">
        <f>SUM(AO6:AZ6)/12</f>
        <v>740.66666666666663</v>
      </c>
      <c r="AO6" s="106">
        <v>805</v>
      </c>
      <c r="AP6" s="25">
        <v>809</v>
      </c>
      <c r="AQ6" s="25">
        <v>745</v>
      </c>
      <c r="AR6" s="25">
        <v>688</v>
      </c>
      <c r="AS6" s="25">
        <v>628</v>
      </c>
      <c r="AT6" s="25">
        <v>723</v>
      </c>
      <c r="AU6" s="25">
        <v>768</v>
      </c>
      <c r="AV6" s="25">
        <v>662</v>
      </c>
      <c r="AW6" s="25">
        <v>834</v>
      </c>
      <c r="AX6" s="25">
        <v>771</v>
      </c>
      <c r="AY6" s="25">
        <v>767</v>
      </c>
      <c r="AZ6" s="25">
        <v>688</v>
      </c>
      <c r="BA6" s="25">
        <v>691</v>
      </c>
      <c r="BB6" s="25">
        <v>715</v>
      </c>
      <c r="BC6" s="25">
        <v>755</v>
      </c>
      <c r="BD6" s="25">
        <v>693</v>
      </c>
      <c r="BE6" s="25">
        <v>667</v>
      </c>
      <c r="BF6" s="25">
        <v>677</v>
      </c>
      <c r="BG6" s="25">
        <v>658</v>
      </c>
      <c r="BH6" s="25">
        <v>555</v>
      </c>
      <c r="BI6" s="25">
        <v>604</v>
      </c>
      <c r="BJ6" s="25">
        <v>591</v>
      </c>
      <c r="BK6" s="25">
        <v>563</v>
      </c>
      <c r="BL6" s="25">
        <v>557</v>
      </c>
      <c r="BM6" s="112">
        <f>SUM(BA6:BL6)/12</f>
        <v>643.83333333333337</v>
      </c>
      <c r="BN6" s="25">
        <v>537</v>
      </c>
      <c r="BO6" s="25">
        <v>578</v>
      </c>
      <c r="BP6" s="25">
        <v>610</v>
      </c>
      <c r="BQ6" s="25">
        <v>590</v>
      </c>
      <c r="BR6" s="143">
        <v>522</v>
      </c>
      <c r="BS6" s="147">
        <v>593</v>
      </c>
      <c r="BT6" s="147">
        <v>586</v>
      </c>
      <c r="BU6" s="147">
        <v>546</v>
      </c>
      <c r="BV6" s="147">
        <v>605</v>
      </c>
      <c r="BW6" s="147">
        <v>601</v>
      </c>
      <c r="BX6" s="210">
        <v>615</v>
      </c>
      <c r="BY6" s="281">
        <v>581</v>
      </c>
      <c r="BZ6" s="173">
        <f>SUM(BN6:BY6)/12</f>
        <v>580.33333333333337</v>
      </c>
      <c r="CA6" s="232">
        <v>542</v>
      </c>
      <c r="CB6" s="233">
        <v>581</v>
      </c>
      <c r="CC6" s="233">
        <v>607</v>
      </c>
      <c r="CD6" s="248">
        <v>590</v>
      </c>
      <c r="CE6" s="246">
        <v>520</v>
      </c>
      <c r="CF6" s="246">
        <v>610</v>
      </c>
      <c r="CG6" s="246">
        <v>588</v>
      </c>
      <c r="CH6" s="246">
        <v>540</v>
      </c>
      <c r="CI6" s="246">
        <v>614</v>
      </c>
      <c r="CJ6" s="246">
        <v>600</v>
      </c>
      <c r="CK6" s="246">
        <v>619</v>
      </c>
      <c r="CL6" s="242">
        <v>574</v>
      </c>
      <c r="CM6" s="284">
        <f>SUM(CA6:CL6)/12</f>
        <v>582.08333333333337</v>
      </c>
      <c r="CN6" s="246">
        <v>517</v>
      </c>
      <c r="CO6" s="246">
        <v>572</v>
      </c>
      <c r="CP6" s="246">
        <v>622</v>
      </c>
      <c r="CQ6" s="246">
        <v>624</v>
      </c>
      <c r="CR6" s="246">
        <v>595</v>
      </c>
      <c r="CS6" s="246">
        <v>661</v>
      </c>
      <c r="CT6" s="246">
        <v>636</v>
      </c>
      <c r="CU6" s="246">
        <v>600</v>
      </c>
      <c r="CV6" s="246">
        <v>653</v>
      </c>
      <c r="CW6" s="246">
        <v>667</v>
      </c>
      <c r="CX6" s="246">
        <v>673</v>
      </c>
      <c r="CY6" s="246">
        <v>678</v>
      </c>
      <c r="CZ6" s="284">
        <f>SUM(CN6:CY6)/12</f>
        <v>624.83333333333337</v>
      </c>
      <c r="DA6" s="246">
        <v>616</v>
      </c>
      <c r="DB6" s="246">
        <v>668</v>
      </c>
      <c r="DC6" s="246">
        <v>782</v>
      </c>
      <c r="DD6" s="246">
        <v>776</v>
      </c>
      <c r="DE6" s="246">
        <v>714</v>
      </c>
      <c r="DF6" s="246">
        <v>910</v>
      </c>
      <c r="DG6" s="246">
        <v>850</v>
      </c>
      <c r="DH6" s="246">
        <v>753</v>
      </c>
      <c r="DI6" s="246">
        <v>834</v>
      </c>
      <c r="DJ6" s="246">
        <v>892</v>
      </c>
      <c r="DK6" s="246">
        <v>822</v>
      </c>
      <c r="DL6" s="246">
        <v>629</v>
      </c>
      <c r="DM6" s="284">
        <f>SUM(DA6:DL6)/12</f>
        <v>770.5</v>
      </c>
      <c r="DN6" s="246">
        <v>474</v>
      </c>
      <c r="DO6" s="246">
        <v>554</v>
      </c>
      <c r="DP6" s="246">
        <v>637</v>
      </c>
      <c r="DQ6" s="246">
        <v>655</v>
      </c>
      <c r="DR6" s="246">
        <v>616</v>
      </c>
      <c r="DS6" s="246">
        <v>679</v>
      </c>
      <c r="DT6" s="246">
        <v>717</v>
      </c>
      <c r="DU6" s="246">
        <v>560</v>
      </c>
      <c r="DV6" s="246">
        <v>671</v>
      </c>
      <c r="DW6" s="246">
        <v>700</v>
      </c>
      <c r="DX6" s="246">
        <v>637</v>
      </c>
      <c r="DY6" s="246">
        <v>621</v>
      </c>
      <c r="DZ6" s="284">
        <f>SUM(DN6:DY6)/12</f>
        <v>626.75</v>
      </c>
      <c r="EA6" s="321">
        <v>509.5</v>
      </c>
      <c r="EB6" s="321">
        <v>498.565</v>
      </c>
      <c r="EC6" s="321">
        <v>559.32899999999995</v>
      </c>
      <c r="ED6" s="321">
        <v>549.66399999999999</v>
      </c>
      <c r="EE6" s="321">
        <v>521.31500000000005</v>
      </c>
      <c r="EF6" s="321">
        <v>612.66999999999996</v>
      </c>
      <c r="EG6" s="321">
        <v>624.72</v>
      </c>
      <c r="EH6" s="321">
        <v>523.23900000000003</v>
      </c>
      <c r="EI6" s="321">
        <v>624.45100000000002</v>
      </c>
      <c r="EJ6" s="321">
        <v>636.98099999999999</v>
      </c>
      <c r="EK6" s="321">
        <v>622.46100000000001</v>
      </c>
      <c r="EL6" s="321">
        <v>589.33900000000006</v>
      </c>
      <c r="EM6" s="284">
        <f>SUM(EA6:EL6)/12</f>
        <v>572.68616666666674</v>
      </c>
      <c r="EN6" s="321">
        <v>575.19200000000001</v>
      </c>
      <c r="EO6" s="321">
        <v>619.07799999999997</v>
      </c>
      <c r="EP6" s="321">
        <v>729.46199999999999</v>
      </c>
      <c r="EQ6" s="321">
        <v>646.62900000000002</v>
      </c>
      <c r="ER6" s="321">
        <v>612.45299999999997</v>
      </c>
      <c r="ES6" s="321">
        <v>699.61199999999997</v>
      </c>
      <c r="ET6" s="321">
        <v>670.67</v>
      </c>
      <c r="EU6" s="321">
        <v>566.12400000000002</v>
      </c>
      <c r="EV6" s="321">
        <v>678.14</v>
      </c>
      <c r="EW6" s="321">
        <v>651.44399999999996</v>
      </c>
      <c r="EX6" s="321">
        <v>675</v>
      </c>
      <c r="EY6" s="321">
        <v>616</v>
      </c>
      <c r="EZ6" s="284">
        <f>SUM(EN6:EY6)/12</f>
        <v>644.98366666666664</v>
      </c>
      <c r="FA6" s="321">
        <v>566</v>
      </c>
      <c r="FB6" s="321">
        <v>611</v>
      </c>
      <c r="FC6" s="321">
        <v>553</v>
      </c>
      <c r="FD6" s="321">
        <v>576</v>
      </c>
      <c r="FE6" s="321">
        <v>535</v>
      </c>
      <c r="FF6" s="321">
        <v>627</v>
      </c>
      <c r="FG6" s="321">
        <v>599</v>
      </c>
      <c r="FH6" s="321">
        <v>524</v>
      </c>
      <c r="FI6" s="321">
        <v>595</v>
      </c>
      <c r="FJ6" s="321">
        <v>581</v>
      </c>
      <c r="FK6" s="321">
        <v>597</v>
      </c>
      <c r="FL6" s="321">
        <v>675</v>
      </c>
      <c r="FM6" s="284">
        <f>SUM(FA6:FL6)/12</f>
        <v>586.58333333333337</v>
      </c>
      <c r="FN6" s="321">
        <v>524</v>
      </c>
      <c r="FO6" s="321">
        <v>578</v>
      </c>
      <c r="FP6" s="321">
        <v>638</v>
      </c>
      <c r="FQ6" s="321">
        <v>620</v>
      </c>
      <c r="FR6" s="321">
        <v>582</v>
      </c>
      <c r="FS6" s="321">
        <v>635</v>
      </c>
      <c r="FT6" s="321">
        <v>628</v>
      </c>
      <c r="FU6" s="321">
        <v>551</v>
      </c>
      <c r="FV6" s="321">
        <v>585</v>
      </c>
      <c r="FW6" s="321">
        <v>589</v>
      </c>
      <c r="FX6" s="321">
        <v>618</v>
      </c>
      <c r="FY6" s="321">
        <v>556</v>
      </c>
      <c r="FZ6" s="284">
        <f>SUM(FO6:FY6)/12</f>
        <v>548.33333333333337</v>
      </c>
      <c r="GA6" s="321">
        <v>535</v>
      </c>
      <c r="GB6" s="321">
        <v>568</v>
      </c>
      <c r="GC6" s="321">
        <v>570</v>
      </c>
      <c r="GD6" s="321">
        <v>544</v>
      </c>
      <c r="GE6" s="321">
        <v>548</v>
      </c>
      <c r="GF6" s="321">
        <v>579</v>
      </c>
      <c r="GG6" s="321">
        <v>629</v>
      </c>
      <c r="GH6" s="321">
        <v>523</v>
      </c>
      <c r="GI6" s="321">
        <v>591</v>
      </c>
      <c r="GJ6" s="321">
        <v>613</v>
      </c>
      <c r="GK6" s="321">
        <v>599</v>
      </c>
      <c r="GL6" s="321">
        <v>564</v>
      </c>
      <c r="GM6" s="284">
        <f>SUM(GA6:GL6)/12</f>
        <v>571.91666666666663</v>
      </c>
      <c r="GN6" s="321">
        <v>555</v>
      </c>
      <c r="GO6" s="321">
        <v>542</v>
      </c>
      <c r="GP6" s="321">
        <v>533</v>
      </c>
      <c r="GQ6" s="321">
        <v>568</v>
      </c>
      <c r="GR6" s="321">
        <v>562</v>
      </c>
      <c r="GS6" s="321">
        <v>617</v>
      </c>
      <c r="GT6" s="321">
        <v>624</v>
      </c>
      <c r="GU6" s="321">
        <v>505</v>
      </c>
      <c r="GV6" s="321">
        <v>736</v>
      </c>
      <c r="GW6" s="321">
        <v>624</v>
      </c>
      <c r="GX6" s="321">
        <v>590</v>
      </c>
      <c r="GY6" s="321">
        <v>571</v>
      </c>
      <c r="GZ6" s="284">
        <f>SUM(GN6:GY6)/12</f>
        <v>585.58333333333337</v>
      </c>
      <c r="HA6" s="321">
        <v>544</v>
      </c>
      <c r="HB6" s="321">
        <v>536</v>
      </c>
      <c r="HC6" s="321">
        <v>552</v>
      </c>
      <c r="HD6" s="321">
        <v>502</v>
      </c>
      <c r="HE6" s="321">
        <v>483</v>
      </c>
      <c r="HF6" s="321">
        <v>532</v>
      </c>
      <c r="HG6" s="321">
        <v>557</v>
      </c>
      <c r="HH6" s="321">
        <v>465</v>
      </c>
      <c r="HI6" s="321">
        <v>544</v>
      </c>
      <c r="HJ6" s="321">
        <v>503</v>
      </c>
      <c r="HK6" s="321">
        <v>501</v>
      </c>
      <c r="HL6" s="321">
        <v>478</v>
      </c>
      <c r="HM6" s="284">
        <f>SUM(HA6:HL6)/12</f>
        <v>516.41666666666663</v>
      </c>
      <c r="HN6" s="321">
        <v>443</v>
      </c>
      <c r="HO6" s="321">
        <v>492</v>
      </c>
      <c r="HP6" s="321">
        <v>511</v>
      </c>
      <c r="HQ6" s="321">
        <v>478</v>
      </c>
      <c r="HR6" s="327">
        <v>472</v>
      </c>
      <c r="HS6" s="321">
        <v>553</v>
      </c>
      <c r="HT6" s="321">
        <v>533</v>
      </c>
      <c r="HU6" s="321">
        <v>509</v>
      </c>
      <c r="HV6" s="321">
        <v>541</v>
      </c>
      <c r="HW6" s="321">
        <v>539</v>
      </c>
      <c r="HX6" s="321">
        <v>559</v>
      </c>
      <c r="HY6" s="321">
        <v>513</v>
      </c>
      <c r="HZ6" s="287">
        <f>SUM(HN6:HY6)/12</f>
        <v>511.91666666666669</v>
      </c>
      <c r="IA6" s="390">
        <v>477</v>
      </c>
      <c r="IB6" s="321">
        <v>513</v>
      </c>
      <c r="IC6" s="321">
        <v>544</v>
      </c>
      <c r="ID6" s="321">
        <v>527</v>
      </c>
      <c r="IE6" s="321">
        <v>466</v>
      </c>
      <c r="IF6" s="321">
        <v>559</v>
      </c>
      <c r="IG6" s="321">
        <v>526</v>
      </c>
      <c r="IH6" s="390">
        <v>461</v>
      </c>
      <c r="II6" s="321">
        <v>589</v>
      </c>
      <c r="IJ6" s="321">
        <v>512</v>
      </c>
      <c r="IK6" s="15">
        <v>478</v>
      </c>
      <c r="IL6" s="15">
        <v>644</v>
      </c>
      <c r="IM6" s="392">
        <f>SUM(IA6:IL6)/12</f>
        <v>524.66666666666663</v>
      </c>
      <c r="IN6" s="161">
        <v>486</v>
      </c>
      <c r="IO6" s="381">
        <v>535</v>
      </c>
      <c r="IP6" s="389">
        <v>560</v>
      </c>
      <c r="IQ6" s="389">
        <v>592</v>
      </c>
      <c r="IR6" s="389">
        <v>582</v>
      </c>
      <c r="IS6" s="389">
        <v>643</v>
      </c>
      <c r="IT6" s="389">
        <v>617</v>
      </c>
      <c r="IU6" s="389">
        <v>539</v>
      </c>
      <c r="IV6" s="389">
        <v>576</v>
      </c>
      <c r="IW6" s="389">
        <v>640</v>
      </c>
      <c r="IX6" s="389">
        <v>628</v>
      </c>
      <c r="IY6" s="389">
        <v>604</v>
      </c>
      <c r="IZ6" s="287">
        <f>SUM(IN6:IY6)/12</f>
        <v>583.5</v>
      </c>
      <c r="JA6" s="287">
        <v>549</v>
      </c>
      <c r="JB6" s="422">
        <v>583</v>
      </c>
    </row>
    <row r="7" spans="1:262" ht="14.25" thickBot="1" x14ac:dyDescent="0.2">
      <c r="A7" s="416"/>
      <c r="B7" s="34" t="s">
        <v>89</v>
      </c>
      <c r="C7" s="35"/>
      <c r="D7" s="36">
        <f t="shared" ref="D7:M7" si="14">(D6/C6-1)*100</f>
        <v>0</v>
      </c>
      <c r="E7" s="37">
        <f t="shared" si="14"/>
        <v>0.28169014084507005</v>
      </c>
      <c r="F7" s="36">
        <f t="shared" si="14"/>
        <v>-5.3370786516853901</v>
      </c>
      <c r="G7" s="37">
        <f t="shared" si="14"/>
        <v>-8.2096933728981192</v>
      </c>
      <c r="H7" s="36">
        <f t="shared" si="14"/>
        <v>-6.25</v>
      </c>
      <c r="I7" s="37">
        <f t="shared" si="14"/>
        <v>2.4137931034482696</v>
      </c>
      <c r="J7" s="36">
        <f t="shared" si="14"/>
        <v>-2.6936026936026924</v>
      </c>
      <c r="K7" s="37">
        <f t="shared" si="14"/>
        <v>-3.2295271049596286</v>
      </c>
      <c r="L7" s="36">
        <f t="shared" si="14"/>
        <v>-0.35756853396901045</v>
      </c>
      <c r="M7" s="37">
        <f t="shared" si="14"/>
        <v>-6.4593301435406651</v>
      </c>
      <c r="N7" s="127">
        <f>(N6/M6-1)*100</f>
        <v>6.3938618925831303</v>
      </c>
      <c r="O7" s="37"/>
      <c r="P7" s="36"/>
      <c r="Q7" s="37"/>
      <c r="R7" s="36"/>
      <c r="S7" s="37"/>
      <c r="T7" s="36"/>
      <c r="U7" s="37"/>
      <c r="V7" s="36"/>
      <c r="W7" s="37"/>
      <c r="X7" s="36"/>
      <c r="Y7" s="37"/>
      <c r="Z7" s="36"/>
      <c r="AA7" s="127">
        <f t="shared" ref="AA7:AN7" si="15">(AA6/N6-1)*100</f>
        <v>-1.692708333333337</v>
      </c>
      <c r="AB7" s="37">
        <f t="shared" si="15"/>
        <v>0.26350461133068936</v>
      </c>
      <c r="AC7" s="36">
        <f t="shared" si="15"/>
        <v>-1.5873015873015928</v>
      </c>
      <c r="AD7" s="83">
        <f t="shared" si="15"/>
        <v>-7.2976054732041051</v>
      </c>
      <c r="AE7" s="37">
        <f t="shared" si="15"/>
        <v>-4.1224970553592417</v>
      </c>
      <c r="AF7" s="37">
        <f t="shared" si="15"/>
        <v>0.49813200498132204</v>
      </c>
      <c r="AG7" s="36">
        <f t="shared" si="15"/>
        <v>-2.0618556701030966</v>
      </c>
      <c r="AH7" s="37">
        <f t="shared" si="15"/>
        <v>-2.4561403508771895</v>
      </c>
      <c r="AI7" s="36">
        <f t="shared" si="15"/>
        <v>8.0687830687830697</v>
      </c>
      <c r="AJ7" s="37">
        <f t="shared" si="15"/>
        <v>-2.3557126030624209</v>
      </c>
      <c r="AK7" s="36">
        <f t="shared" si="15"/>
        <v>-2.4561403508771895</v>
      </c>
      <c r="AL7" s="37">
        <f t="shared" si="15"/>
        <v>-3.1468531468531458</v>
      </c>
      <c r="AM7" s="84">
        <f t="shared" si="15"/>
        <v>-2.5149700598802394</v>
      </c>
      <c r="AN7" s="36">
        <f t="shared" si="15"/>
        <v>-9.4447274579724905</v>
      </c>
      <c r="AO7" s="94">
        <f t="shared" ref="AO7:AZ7" si="16">(AO6/AB6-1)*100</f>
        <v>5.7818659658344318</v>
      </c>
      <c r="AP7" s="31">
        <f t="shared" si="16"/>
        <v>0.37220843672456372</v>
      </c>
      <c r="AQ7" s="31">
        <f t="shared" si="16"/>
        <v>-8.3640836408364052</v>
      </c>
      <c r="AR7" s="31">
        <f t="shared" si="16"/>
        <v>-15.47911547911548</v>
      </c>
      <c r="AS7" s="31">
        <f t="shared" si="16"/>
        <v>-22.180916976456011</v>
      </c>
      <c r="AT7" s="31">
        <f t="shared" si="16"/>
        <v>-15.438596491228074</v>
      </c>
      <c r="AU7" s="31">
        <f t="shared" si="16"/>
        <v>-7.9136690647481966</v>
      </c>
      <c r="AV7" s="31">
        <f t="shared" si="16"/>
        <v>-18.971848225214195</v>
      </c>
      <c r="AW7" s="31">
        <f t="shared" si="16"/>
        <v>0.60313630880579616</v>
      </c>
      <c r="AX7" s="31">
        <f t="shared" si="16"/>
        <v>-7.5539568345323715</v>
      </c>
      <c r="AY7" s="31">
        <f t="shared" si="16"/>
        <v>-7.7015643802647364</v>
      </c>
      <c r="AZ7" s="31">
        <f t="shared" si="16"/>
        <v>-15.47911547911548</v>
      </c>
      <c r="BA7" s="31">
        <f t="shared" ref="BA7:BL7" si="17">(BA6/AO6-1)*100</f>
        <v>-14.161490683229816</v>
      </c>
      <c r="BB7" s="31">
        <f t="shared" si="17"/>
        <v>-11.619283065512976</v>
      </c>
      <c r="BC7" s="31">
        <f t="shared" si="17"/>
        <v>1.3422818791946289</v>
      </c>
      <c r="BD7" s="31">
        <f t="shared" si="17"/>
        <v>0.72674418604650182</v>
      </c>
      <c r="BE7" s="31">
        <f t="shared" si="17"/>
        <v>6.2101910828025408</v>
      </c>
      <c r="BF7" s="31">
        <f t="shared" si="17"/>
        <v>-6.3623789764868599</v>
      </c>
      <c r="BG7" s="31">
        <f t="shared" si="17"/>
        <v>-14.322916666666663</v>
      </c>
      <c r="BH7" s="31">
        <f t="shared" si="17"/>
        <v>-16.163141993957709</v>
      </c>
      <c r="BI7" s="31">
        <f t="shared" si="17"/>
        <v>-27.577937649880091</v>
      </c>
      <c r="BJ7" s="31">
        <f t="shared" si="17"/>
        <v>-23.346303501945521</v>
      </c>
      <c r="BK7" s="31">
        <f t="shared" si="17"/>
        <v>-26.597131681877439</v>
      </c>
      <c r="BL7" s="31">
        <f t="shared" si="17"/>
        <v>-19.040697674418606</v>
      </c>
      <c r="BM7" s="36">
        <f t="shared" ref="BM7:BZ7" si="18">(BM6/AZ6-1)*100</f>
        <v>-6.4195736434108479</v>
      </c>
      <c r="BN7" s="31">
        <f t="shared" si="18"/>
        <v>-22.286541244573076</v>
      </c>
      <c r="BO7" s="31">
        <f t="shared" si="18"/>
        <v>-19.16083916083916</v>
      </c>
      <c r="BP7" s="31">
        <f t="shared" si="18"/>
        <v>-19.205298013245031</v>
      </c>
      <c r="BQ7" s="31">
        <f t="shared" si="18"/>
        <v>-14.862914862914867</v>
      </c>
      <c r="BR7" s="31">
        <f t="shared" si="18"/>
        <v>-21.739130434782606</v>
      </c>
      <c r="BS7" s="73">
        <f t="shared" si="18"/>
        <v>-12.407680945347121</v>
      </c>
      <c r="BT7" s="73">
        <f t="shared" si="18"/>
        <v>-10.942249240121582</v>
      </c>
      <c r="BU7" s="73">
        <f t="shared" si="18"/>
        <v>-1.6216216216216162</v>
      </c>
      <c r="BV7" s="73">
        <f t="shared" si="18"/>
        <v>0.16556291390728006</v>
      </c>
      <c r="BW7" s="73">
        <f t="shared" si="18"/>
        <v>1.6920473773265554</v>
      </c>
      <c r="BX7" s="73">
        <f t="shared" si="18"/>
        <v>9.2362344582593181</v>
      </c>
      <c r="BY7" s="97">
        <f t="shared" si="18"/>
        <v>4.3087971274685888</v>
      </c>
      <c r="BZ7" s="36">
        <f t="shared" si="18"/>
        <v>-9.8628009319182031</v>
      </c>
      <c r="CA7" s="197">
        <f t="shared" ref="CA7:DZ7" si="19">(CA6/BN6-1)*100</f>
        <v>0.93109869646181842</v>
      </c>
      <c r="CB7" s="234">
        <f t="shared" si="19"/>
        <v>0.51903114186850896</v>
      </c>
      <c r="CC7" s="234">
        <f t="shared" si="19"/>
        <v>-0.49180327868852958</v>
      </c>
      <c r="CD7" s="188">
        <f t="shared" si="19"/>
        <v>0</v>
      </c>
      <c r="CE7" s="288">
        <f t="shared" si="19"/>
        <v>-0.38314176245211051</v>
      </c>
      <c r="CF7" s="288">
        <f t="shared" si="19"/>
        <v>2.8667790893760481</v>
      </c>
      <c r="CG7" s="288">
        <f t="shared" si="19"/>
        <v>0.34129692832765013</v>
      </c>
      <c r="CH7" s="288">
        <f t="shared" si="19"/>
        <v>-1.098901098901095</v>
      </c>
      <c r="CI7" s="288">
        <f t="shared" si="19"/>
        <v>1.4876033057851235</v>
      </c>
      <c r="CJ7" s="288">
        <f t="shared" si="19"/>
        <v>-0.16638935108153063</v>
      </c>
      <c r="CK7" s="288">
        <f t="shared" si="19"/>
        <v>0.65040650406504863</v>
      </c>
      <c r="CL7" s="285">
        <f t="shared" si="19"/>
        <v>-1.2048192771084376</v>
      </c>
      <c r="CM7" s="283">
        <f t="shared" si="19"/>
        <v>0.3015508328546801</v>
      </c>
      <c r="CN7" s="288">
        <f t="shared" si="19"/>
        <v>-4.6125461254612592</v>
      </c>
      <c r="CO7" s="288">
        <f t="shared" si="19"/>
        <v>-1.5490533562822706</v>
      </c>
      <c r="CP7" s="288">
        <f t="shared" si="19"/>
        <v>2.4711696869851751</v>
      </c>
      <c r="CQ7" s="288">
        <f t="shared" si="19"/>
        <v>5.7627118644067776</v>
      </c>
      <c r="CR7" s="288">
        <f t="shared" si="19"/>
        <v>14.423076923076916</v>
      </c>
      <c r="CS7" s="288">
        <f t="shared" si="19"/>
        <v>8.3606557377049242</v>
      </c>
      <c r="CT7" s="288">
        <f t="shared" si="19"/>
        <v>8.163265306122458</v>
      </c>
      <c r="CU7" s="288">
        <f t="shared" si="19"/>
        <v>11.111111111111116</v>
      </c>
      <c r="CV7" s="288">
        <f t="shared" si="19"/>
        <v>6.3517915309446282</v>
      </c>
      <c r="CW7" s="288">
        <f t="shared" si="19"/>
        <v>11.166666666666657</v>
      </c>
      <c r="CX7" s="288">
        <f t="shared" si="19"/>
        <v>8.7237479806138829</v>
      </c>
      <c r="CY7" s="288">
        <f t="shared" si="19"/>
        <v>18.118466898954711</v>
      </c>
      <c r="CZ7" s="283">
        <f t="shared" si="19"/>
        <v>7.3443092340730098</v>
      </c>
      <c r="DA7" s="288">
        <f t="shared" si="19"/>
        <v>19.14893617021276</v>
      </c>
      <c r="DB7" s="288">
        <f t="shared" si="19"/>
        <v>16.783216783216794</v>
      </c>
      <c r="DC7" s="288">
        <f t="shared" si="19"/>
        <v>25.723472668810299</v>
      </c>
      <c r="DD7" s="288">
        <f t="shared" si="19"/>
        <v>24.358974358974361</v>
      </c>
      <c r="DE7" s="288">
        <f t="shared" si="19"/>
        <v>19.999999999999996</v>
      </c>
      <c r="DF7" s="288">
        <f t="shared" si="19"/>
        <v>37.670196671709519</v>
      </c>
      <c r="DG7" s="288">
        <f t="shared" si="19"/>
        <v>33.64779874213837</v>
      </c>
      <c r="DH7" s="288">
        <f t="shared" si="19"/>
        <v>25.499999999999989</v>
      </c>
      <c r="DI7" s="288">
        <f t="shared" si="19"/>
        <v>27.718223583460944</v>
      </c>
      <c r="DJ7" s="288">
        <f t="shared" si="19"/>
        <v>33.733133433283371</v>
      </c>
      <c r="DK7" s="288">
        <f t="shared" si="19"/>
        <v>22.139673105497781</v>
      </c>
      <c r="DL7" s="288">
        <f t="shared" si="19"/>
        <v>-7.2271386430678426</v>
      </c>
      <c r="DM7" s="283">
        <f t="shared" si="19"/>
        <v>23.312883435582819</v>
      </c>
      <c r="DN7" s="288">
        <f t="shared" si="19"/>
        <v>-23.051948051948056</v>
      </c>
      <c r="DO7" s="288">
        <f t="shared" si="19"/>
        <v>-17.06586826347305</v>
      </c>
      <c r="DP7" s="288">
        <f t="shared" si="19"/>
        <v>-18.54219948849105</v>
      </c>
      <c r="DQ7" s="288">
        <f t="shared" si="19"/>
        <v>-15.592783505154639</v>
      </c>
      <c r="DR7" s="288">
        <f t="shared" si="19"/>
        <v>-13.725490196078427</v>
      </c>
      <c r="DS7" s="288">
        <f t="shared" si="19"/>
        <v>-25.384615384615383</v>
      </c>
      <c r="DT7" s="288">
        <f t="shared" si="19"/>
        <v>-15.647058823529413</v>
      </c>
      <c r="DU7" s="288">
        <f t="shared" si="19"/>
        <v>-25.630810092961486</v>
      </c>
      <c r="DV7" s="288">
        <f t="shared" si="19"/>
        <v>-19.544364508393286</v>
      </c>
      <c r="DW7" s="288">
        <f t="shared" si="19"/>
        <v>-21.524663677130039</v>
      </c>
      <c r="DX7" s="288">
        <f t="shared" si="19"/>
        <v>-22.506082725060828</v>
      </c>
      <c r="DY7" s="288">
        <f t="shared" si="19"/>
        <v>-1.2718600953895098</v>
      </c>
      <c r="DZ7" s="283">
        <f t="shared" si="19"/>
        <v>-18.656716417910445</v>
      </c>
      <c r="EA7" s="288">
        <f t="shared" ref="EA7:EG7" si="20">(EA6/DN6-1)*100</f>
        <v>7.4894514767932518</v>
      </c>
      <c r="EB7" s="288">
        <f t="shared" si="20"/>
        <v>-10.006317689530686</v>
      </c>
      <c r="EC7" s="288">
        <f t="shared" si="20"/>
        <v>-12.193249607535328</v>
      </c>
      <c r="ED7" s="288">
        <f t="shared" si="20"/>
        <v>-16.081832061068702</v>
      </c>
      <c r="EE7" s="288">
        <f t="shared" si="20"/>
        <v>-15.370941558441553</v>
      </c>
      <c r="EF7" s="288">
        <f t="shared" si="20"/>
        <v>-9.7687776141384468</v>
      </c>
      <c r="EG7" s="288">
        <f t="shared" si="20"/>
        <v>-12.870292887029288</v>
      </c>
      <c r="EH7" s="288">
        <f t="shared" ref="EH7:FA7" si="21">(EH6/DU6-1)*100</f>
        <v>-6.5644642857142781</v>
      </c>
      <c r="EI7" s="288">
        <f t="shared" si="21"/>
        <v>-6.937257824143062</v>
      </c>
      <c r="EJ7" s="288">
        <f t="shared" si="21"/>
        <v>-9.002714285714287</v>
      </c>
      <c r="EK7" s="288">
        <f t="shared" si="21"/>
        <v>-2.2824175824175841</v>
      </c>
      <c r="EL7" s="288">
        <f t="shared" si="21"/>
        <v>-5.0983896940418605</v>
      </c>
      <c r="EM7" s="283">
        <f t="shared" si="21"/>
        <v>-8.6260603643132487</v>
      </c>
      <c r="EN7" s="288">
        <f t="shared" si="21"/>
        <v>12.893424926398422</v>
      </c>
      <c r="EO7" s="288">
        <f t="shared" si="21"/>
        <v>24.171973564129058</v>
      </c>
      <c r="EP7" s="288">
        <f t="shared" si="21"/>
        <v>30.41733934768267</v>
      </c>
      <c r="EQ7" s="288">
        <f t="shared" si="21"/>
        <v>17.640776910985622</v>
      </c>
      <c r="ER7" s="288">
        <f t="shared" si="21"/>
        <v>17.482328342748609</v>
      </c>
      <c r="ES7" s="288">
        <f t="shared" si="21"/>
        <v>14.190673608957516</v>
      </c>
      <c r="ET7" s="288">
        <f t="shared" si="21"/>
        <v>7.3552951722371418</v>
      </c>
      <c r="EU7" s="288">
        <f t="shared" si="21"/>
        <v>8.1960633668361815</v>
      </c>
      <c r="EV7" s="288">
        <f t="shared" si="21"/>
        <v>8.5977923007569679</v>
      </c>
      <c r="EW7" s="288">
        <f t="shared" si="21"/>
        <v>2.2705543807429063</v>
      </c>
      <c r="EX7" s="288">
        <f t="shared" si="21"/>
        <v>8.4405288042142423</v>
      </c>
      <c r="EY7" s="288">
        <f t="shared" si="21"/>
        <v>4.5238818405026526</v>
      </c>
      <c r="EZ7" s="283">
        <f t="shared" si="21"/>
        <v>12.624279091777124</v>
      </c>
      <c r="FA7" s="288">
        <f t="shared" si="21"/>
        <v>-1.5980750775393293</v>
      </c>
      <c r="FB7" s="288">
        <f t="shared" ref="FB7:HZ7" si="22">(FB6/EO6-1)*100</f>
        <v>-1.3048436545960218</v>
      </c>
      <c r="FC7" s="288">
        <f t="shared" si="22"/>
        <v>-24.190704930483008</v>
      </c>
      <c r="FD7" s="288">
        <f t="shared" si="22"/>
        <v>-10.922646525287306</v>
      </c>
      <c r="FE7" s="288">
        <f t="shared" si="22"/>
        <v>-12.646358169524841</v>
      </c>
      <c r="FF7" s="288">
        <f t="shared" si="22"/>
        <v>-10.378895730776483</v>
      </c>
      <c r="FG7" s="288">
        <f t="shared" si="22"/>
        <v>-10.686328596776351</v>
      </c>
      <c r="FH7" s="288">
        <f t="shared" si="22"/>
        <v>-7.4407726929082703</v>
      </c>
      <c r="FI7" s="288">
        <f t="shared" si="22"/>
        <v>-12.260005308638334</v>
      </c>
      <c r="FJ7" s="288">
        <f t="shared" si="22"/>
        <v>-10.813515820239338</v>
      </c>
      <c r="FK7" s="288">
        <f t="shared" si="22"/>
        <v>-11.555555555555552</v>
      </c>
      <c r="FL7" s="288">
        <f t="shared" si="22"/>
        <v>9.5779220779220751</v>
      </c>
      <c r="FM7" s="283">
        <f t="shared" si="22"/>
        <v>-9.0545445336858599</v>
      </c>
      <c r="FN7" s="288">
        <f t="shared" si="22"/>
        <v>-7.4204946996466408</v>
      </c>
      <c r="FO7" s="288">
        <f t="shared" si="22"/>
        <v>-5.4009819967266726</v>
      </c>
      <c r="FP7" s="288">
        <f t="shared" si="22"/>
        <v>15.370705244122963</v>
      </c>
      <c r="FQ7" s="288">
        <f t="shared" si="22"/>
        <v>7.638888888888884</v>
      </c>
      <c r="FR7" s="325">
        <f t="shared" ref="FR7:GD7" si="23">(FR6/FE6-1)*100</f>
        <v>8.785046728971956</v>
      </c>
      <c r="FS7" s="325">
        <f t="shared" si="23"/>
        <v>1.2759170653907415</v>
      </c>
      <c r="FT7" s="325">
        <f t="shared" si="23"/>
        <v>4.8414023372287174</v>
      </c>
      <c r="FU7" s="325">
        <f t="shared" si="23"/>
        <v>5.15267175572518</v>
      </c>
      <c r="FV7" s="325">
        <f t="shared" si="23"/>
        <v>-1.6806722689075682</v>
      </c>
      <c r="FW7" s="325">
        <f t="shared" si="23"/>
        <v>1.3769363166953541</v>
      </c>
      <c r="FX7" s="325">
        <f t="shared" si="23"/>
        <v>3.5175879396984966</v>
      </c>
      <c r="FY7" s="325">
        <f t="shared" si="23"/>
        <v>-17.62962962962963</v>
      </c>
      <c r="FZ7" s="326">
        <f t="shared" si="23"/>
        <v>-6.5208126154283281</v>
      </c>
      <c r="GA7" s="325">
        <f t="shared" si="23"/>
        <v>2.0992366412213803</v>
      </c>
      <c r="GB7" s="325">
        <f t="shared" si="23"/>
        <v>-1.730103806228378</v>
      </c>
      <c r="GC7" s="325">
        <f t="shared" si="23"/>
        <v>-10.658307210031348</v>
      </c>
      <c r="GD7" s="325">
        <f t="shared" si="23"/>
        <v>-12.25806451612903</v>
      </c>
      <c r="GE7" s="288">
        <f t="shared" si="22"/>
        <v>-5.841924398625431</v>
      </c>
      <c r="GF7" s="288">
        <f t="shared" si="22"/>
        <v>-8.8188976377952759</v>
      </c>
      <c r="GG7" s="288">
        <f t="shared" si="22"/>
        <v>0.15923566878981443</v>
      </c>
      <c r="GH7" s="288">
        <f t="shared" si="22"/>
        <v>-5.0816696914700588</v>
      </c>
      <c r="GI7" s="288">
        <f t="shared" si="22"/>
        <v>1.025641025641022</v>
      </c>
      <c r="GJ7" s="288">
        <f t="shared" si="22"/>
        <v>4.0747028862478718</v>
      </c>
      <c r="GK7" s="288">
        <f t="shared" si="22"/>
        <v>-3.0744336569579311</v>
      </c>
      <c r="GL7" s="288">
        <f t="shared" si="22"/>
        <v>1.4388489208633004</v>
      </c>
      <c r="GM7" s="283">
        <f t="shared" si="22"/>
        <v>4.3009118541033287</v>
      </c>
      <c r="GN7" s="288">
        <f t="shared" si="22"/>
        <v>3.7383177570093462</v>
      </c>
      <c r="GO7" s="288">
        <f t="shared" si="22"/>
        <v>-4.5774647887323994</v>
      </c>
      <c r="GP7" s="288">
        <f t="shared" si="22"/>
        <v>-6.4912280701754366</v>
      </c>
      <c r="GQ7" s="288">
        <f t="shared" si="22"/>
        <v>4.4117647058823595</v>
      </c>
      <c r="GR7" s="288">
        <f t="shared" si="22"/>
        <v>2.5547445255474477</v>
      </c>
      <c r="GS7" s="288">
        <f t="shared" si="22"/>
        <v>6.563039723661479</v>
      </c>
      <c r="GT7" s="288">
        <f t="shared" si="22"/>
        <v>-0.79491255961844365</v>
      </c>
      <c r="GU7" s="288">
        <f t="shared" si="22"/>
        <v>-3.4416826003824119</v>
      </c>
      <c r="GV7" s="288">
        <f t="shared" si="22"/>
        <v>24.534686971235196</v>
      </c>
      <c r="GW7" s="288">
        <f t="shared" si="22"/>
        <v>1.794453507340954</v>
      </c>
      <c r="GX7" s="288">
        <f t="shared" si="22"/>
        <v>-1.5025041736227096</v>
      </c>
      <c r="GY7" s="288">
        <f t="shared" si="22"/>
        <v>1.2411347517730542</v>
      </c>
      <c r="GZ7" s="283">
        <f t="shared" si="22"/>
        <v>2.3896255281946832</v>
      </c>
      <c r="HA7" s="288">
        <f t="shared" si="22"/>
        <v>-1.9819819819819839</v>
      </c>
      <c r="HB7" s="288">
        <f t="shared" si="22"/>
        <v>-1.1070110701106972</v>
      </c>
      <c r="HC7" s="288">
        <f t="shared" si="22"/>
        <v>3.5647279549718469</v>
      </c>
      <c r="HD7" s="288">
        <f t="shared" si="22"/>
        <v>-11.619718309859151</v>
      </c>
      <c r="HE7" s="288">
        <f t="shared" si="22"/>
        <v>-14.056939501779365</v>
      </c>
      <c r="HF7" s="288">
        <f t="shared" si="22"/>
        <v>-13.776337115072934</v>
      </c>
      <c r="HG7" s="288">
        <f t="shared" si="22"/>
        <v>-10.737179487179482</v>
      </c>
      <c r="HH7" s="288">
        <f t="shared" si="22"/>
        <v>-7.9207920792079172</v>
      </c>
      <c r="HI7" s="288">
        <f t="shared" si="22"/>
        <v>-26.086956521739136</v>
      </c>
      <c r="HJ7" s="288">
        <f t="shared" si="22"/>
        <v>-19.391025641025639</v>
      </c>
      <c r="HK7" s="288">
        <f t="shared" si="22"/>
        <v>-15.08474576271186</v>
      </c>
      <c r="HL7" s="288">
        <f t="shared" si="22"/>
        <v>-16.287215411558662</v>
      </c>
      <c r="HM7" s="283">
        <f t="shared" si="22"/>
        <v>-11.81158389070729</v>
      </c>
      <c r="HN7" s="288">
        <f t="shared" si="22"/>
        <v>-18.566176470588236</v>
      </c>
      <c r="HO7" s="288">
        <f t="shared" si="22"/>
        <v>-8.208955223880599</v>
      </c>
      <c r="HP7" s="288">
        <f t="shared" si="22"/>
        <v>-7.4275362318840576</v>
      </c>
      <c r="HQ7" s="288">
        <f t="shared" si="22"/>
        <v>-4.7808764940239001</v>
      </c>
      <c r="HR7" s="325">
        <f t="shared" si="22"/>
        <v>-2.2774327122153215</v>
      </c>
      <c r="HS7" s="288">
        <f t="shared" si="22"/>
        <v>3.9473684210526327</v>
      </c>
      <c r="HT7" s="288">
        <f t="shared" si="22"/>
        <v>-4.3087971274685781</v>
      </c>
      <c r="HU7" s="288">
        <f t="shared" si="22"/>
        <v>9.4623655913978588</v>
      </c>
      <c r="HV7" s="288">
        <f t="shared" si="22"/>
        <v>-0.55147058823529216</v>
      </c>
      <c r="HW7" s="288">
        <f t="shared" si="22"/>
        <v>7.1570576540755493</v>
      </c>
      <c r="HX7" s="288">
        <f t="shared" si="22"/>
        <v>11.576846307385225</v>
      </c>
      <c r="HY7" s="288">
        <f t="shared" si="22"/>
        <v>7.322175732217584</v>
      </c>
      <c r="HZ7" s="288">
        <f t="shared" si="22"/>
        <v>-0.87138938195899796</v>
      </c>
      <c r="IA7" s="325">
        <f t="shared" ref="IA7:IF7" si="24">(IA6/HN6-1)*100</f>
        <v>7.674943566591419</v>
      </c>
      <c r="IB7" s="325">
        <f t="shared" si="24"/>
        <v>4.2682926829268331</v>
      </c>
      <c r="IC7" s="325">
        <f t="shared" si="24"/>
        <v>6.4579256360078219</v>
      </c>
      <c r="ID7" s="325">
        <f t="shared" si="24"/>
        <v>10.251046025104603</v>
      </c>
      <c r="IE7" s="288">
        <f t="shared" si="24"/>
        <v>-1.2711864406779627</v>
      </c>
      <c r="IF7" s="288">
        <f t="shared" si="24"/>
        <v>1.0849909584086825</v>
      </c>
      <c r="IG7" s="288">
        <f t="shared" ref="IG7:IN7" si="25">(IG6/HT6-1)*100</f>
        <v>-1.3133208255159512</v>
      </c>
      <c r="IH7" s="352">
        <f t="shared" si="25"/>
        <v>-9.4302554027504861</v>
      </c>
      <c r="II7" s="288">
        <f t="shared" si="25"/>
        <v>8.8724584103512036</v>
      </c>
      <c r="IJ7" s="288">
        <f t="shared" si="25"/>
        <v>-5.0092764378478645</v>
      </c>
      <c r="IK7" s="196">
        <f t="shared" si="25"/>
        <v>-14.490161001788904</v>
      </c>
      <c r="IL7" s="196">
        <f t="shared" si="25"/>
        <v>25.536062378167635</v>
      </c>
      <c r="IM7" s="288">
        <f t="shared" si="25"/>
        <v>2.4906397525638724</v>
      </c>
      <c r="IN7" s="196">
        <f t="shared" si="25"/>
        <v>1.8867924528301883</v>
      </c>
      <c r="IO7" s="380">
        <f t="shared" ref="IO7:JB7" si="26">(IO6/IB6-1)*100</f>
        <v>4.2884990253411415</v>
      </c>
      <c r="IP7" s="388">
        <f t="shared" si="26"/>
        <v>2.9411764705882248</v>
      </c>
      <c r="IQ7" s="388">
        <f t="shared" si="26"/>
        <v>12.333965844402272</v>
      </c>
      <c r="IR7" s="388">
        <f t="shared" si="26"/>
        <v>24.892703862660937</v>
      </c>
      <c r="IS7" s="388">
        <f t="shared" si="26"/>
        <v>15.026833631484804</v>
      </c>
      <c r="IT7" s="388">
        <f t="shared" si="26"/>
        <v>17.300380228136891</v>
      </c>
      <c r="IU7" s="388">
        <f t="shared" si="26"/>
        <v>16.919739696312377</v>
      </c>
      <c r="IV7" s="388">
        <f t="shared" si="26"/>
        <v>-2.2071307300509324</v>
      </c>
      <c r="IW7" s="388">
        <f t="shared" si="26"/>
        <v>25</v>
      </c>
      <c r="IX7" s="388">
        <f t="shared" si="26"/>
        <v>31.380753138075313</v>
      </c>
      <c r="IY7" s="388">
        <f t="shared" si="26"/>
        <v>-6.2111801242236027</v>
      </c>
      <c r="IZ7" s="288">
        <f t="shared" si="26"/>
        <v>11.213468869123266</v>
      </c>
      <c r="JA7" s="288">
        <f t="shared" si="26"/>
        <v>12.962962962962955</v>
      </c>
      <c r="JB7" s="423">
        <f t="shared" si="26"/>
        <v>8.9719626168224273</v>
      </c>
    </row>
    <row r="8" spans="1:262" x14ac:dyDescent="0.15">
      <c r="IK8" s="360"/>
      <c r="IL8" s="360"/>
      <c r="IN8" s="360"/>
      <c r="IO8" s="361"/>
    </row>
    <row r="9" spans="1:262" x14ac:dyDescent="0.15">
      <c r="IK9" s="361"/>
      <c r="IL9" s="361"/>
      <c r="IN9" s="361"/>
      <c r="IO9" s="361"/>
    </row>
    <row r="10" spans="1:262" x14ac:dyDescent="0.15">
      <c r="IK10" s="361"/>
      <c r="IL10" s="361"/>
      <c r="IN10" s="361"/>
      <c r="IO10" s="361"/>
    </row>
    <row r="11" spans="1:262" x14ac:dyDescent="0.15">
      <c r="IK11" s="361"/>
      <c r="IL11" s="361"/>
      <c r="IN11" s="361"/>
      <c r="IO11" s="361"/>
    </row>
    <row r="12" spans="1:262" x14ac:dyDescent="0.15">
      <c r="IK12" s="361"/>
      <c r="IL12" s="361"/>
      <c r="IN12" s="361"/>
      <c r="IO12" s="361"/>
    </row>
    <row r="13" spans="1:262" x14ac:dyDescent="0.15">
      <c r="IK13" s="361"/>
      <c r="IL13" s="361"/>
      <c r="IN13" s="361"/>
      <c r="IO13" s="361"/>
    </row>
    <row r="14" spans="1:262" x14ac:dyDescent="0.15">
      <c r="IK14" s="361"/>
      <c r="IL14" s="361"/>
      <c r="IN14" s="361"/>
      <c r="IO14" s="361"/>
    </row>
    <row r="15" spans="1:262" x14ac:dyDescent="0.15">
      <c r="IK15" s="361"/>
      <c r="IL15" s="361"/>
      <c r="IN15" s="361"/>
      <c r="IO15" s="361"/>
    </row>
    <row r="16" spans="1:262" x14ac:dyDescent="0.15">
      <c r="IK16" s="361"/>
      <c r="IL16" s="361"/>
      <c r="IN16" s="361"/>
      <c r="IO16" s="361"/>
    </row>
  </sheetData>
  <mergeCells count="3">
    <mergeCell ref="A3:B3"/>
    <mergeCell ref="A4:A5"/>
    <mergeCell ref="A6:A7"/>
  </mergeCells>
  <phoneticPr fontId="3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>
    <oddHeader>&amp;L金属プレス加工月報（労務）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用途別</vt:lpstr>
      <vt:lpstr>原材料別</vt:lpstr>
      <vt:lpstr>労務</vt:lpstr>
      <vt:lpstr>原材料別!Print_Area</vt:lpstr>
      <vt:lpstr>用途別!Print_Area</vt:lpstr>
      <vt:lpstr>労務!Print_Area</vt:lpstr>
      <vt:lpstr>原材料別!Print_Titles</vt:lpstr>
      <vt:lpstr>用途別!Print_Titles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坪川 薫</dc:creator>
  <cp:lastModifiedBy>星野</cp:lastModifiedBy>
  <cp:lastPrinted>2018-02-05T23:38:58Z</cp:lastPrinted>
  <dcterms:created xsi:type="dcterms:W3CDTF">2001-06-11T12:12:19Z</dcterms:created>
  <dcterms:modified xsi:type="dcterms:W3CDTF">2019-04-12T09:18:36Z</dcterms:modified>
</cp:coreProperties>
</file>